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0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64.xml" ContentType="application/vnd.openxmlformats-officedocument.drawing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65.xml" ContentType="application/vnd.openxmlformats-officedocument.drawing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8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9.xml" ContentType="application/vnd.openxmlformats-officedocument.drawingml.chart+xml"/>
  <Override PartName="/xl/drawings/drawing70.xml" ContentType="application/vnd.openxmlformats-officedocument.drawing+xml"/>
  <Override PartName="/xl/charts/chart40.xml" ContentType="application/vnd.openxmlformats-officedocument.drawingml.chart+xml"/>
  <Override PartName="/xl/drawings/drawing71.xml" ContentType="application/vnd.openxmlformats-officedocument.drawing+xml"/>
  <Override PartName="/xl/charts/chart41.xml" ContentType="application/vnd.openxmlformats-officedocument.drawingml.chart+xml"/>
  <Override PartName="/xl/drawings/drawing72.xml" ContentType="application/vnd.openxmlformats-officedocument.drawing+xml"/>
  <Override PartName="/xl/charts/chart42.xml" ContentType="application/vnd.openxmlformats-officedocument.drawingml.chart+xml"/>
  <Override PartName="/xl/drawings/drawing73.xml" ContentType="application/vnd.openxmlformats-officedocument.drawing+xml"/>
  <Override PartName="/xl/charts/chart43.xml" ContentType="application/vnd.openxmlformats-officedocument.drawingml.chart+xml"/>
  <Override PartName="/xl/drawings/drawing74.xml" ContentType="application/vnd.openxmlformats-officedocument.drawing+xml"/>
  <Override PartName="/xl/charts/chart44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45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46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8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49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0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52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53.xml" ContentType="application/vnd.openxmlformats-officedocument.drawingml.chart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54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5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6.xml" ContentType="application/vnd.openxmlformats-officedocument.drawingml.chart+xml"/>
  <Override PartName="/xl/drawings/drawing99.xml" ContentType="application/vnd.openxmlformats-officedocument.drawing+xml"/>
  <Override PartName="/xl/charts/chart57.xml" ContentType="application/vnd.openxmlformats-officedocument.drawingml.chart+xml"/>
  <Override PartName="/xl/drawings/drawing100.xml" ContentType="application/vnd.openxmlformats-officedocument.drawing+xml"/>
  <Override PartName="/xl/charts/chart58.xml" ContentType="application/vnd.openxmlformats-officedocument.drawingml.chart+xml"/>
  <Override PartName="/xl/drawings/drawing101.xml" ContentType="application/vnd.openxmlformats-officedocument.drawing+xml"/>
  <Override PartName="/xl/charts/chart59.xml" ContentType="application/vnd.openxmlformats-officedocument.drawingml.chart+xml"/>
  <Override PartName="/xl/drawings/drawing102.xml" ContentType="application/vnd.openxmlformats-officedocument.drawing+xml"/>
  <Override PartName="/xl/charts/chart60.xml" ContentType="application/vnd.openxmlformats-officedocument.drawingml.chart+xml"/>
  <Override PartName="/xl/drawings/drawing103.xml" ContentType="application/vnd.openxmlformats-officedocument.drawing+xml"/>
  <Override PartName="/xl/charts/chart61.xml" ContentType="application/vnd.openxmlformats-officedocument.drawingml.chart+xml"/>
  <Override PartName="/xl/drawings/drawing104.xml" ContentType="application/vnd.openxmlformats-officedocument.drawing+xml"/>
  <Override PartName="/xl/charts/chart62.xml" ContentType="application/vnd.openxmlformats-officedocument.drawingml.chart+xml"/>
  <Override PartName="/xl/drawings/drawing105.xml" ContentType="application/vnd.openxmlformats-officedocument.drawing+xml"/>
  <Override PartName="/xl/charts/chart63.xml" ContentType="application/vnd.openxmlformats-officedocument.drawingml.chart+xml"/>
  <Override PartName="/xl/drawings/drawing106.xml" ContentType="application/vnd.openxmlformats-officedocument.drawing+xml"/>
  <Override PartName="/xl/charts/chart64.xml" ContentType="application/vnd.openxmlformats-officedocument.drawingml.chart+xml"/>
  <Override PartName="/xl/drawings/drawing107.xml" ContentType="application/vnd.openxmlformats-officedocument.drawing+xml"/>
  <Override PartName="/xl/charts/chart65.xml" ContentType="application/vnd.openxmlformats-officedocument.drawingml.chart+xml"/>
  <Override PartName="/xl/drawings/drawing108.xml" ContentType="application/vnd.openxmlformats-officedocument.drawing+xml"/>
  <Override PartName="/xl/charts/chart66.xml" ContentType="application/vnd.openxmlformats-officedocument.drawingml.chart+xml"/>
  <Override PartName="/xl/drawings/drawing109.xml" ContentType="application/vnd.openxmlformats-officedocument.drawing+xml"/>
  <Override PartName="/xl/charts/chart67.xml" ContentType="application/vnd.openxmlformats-officedocument.drawingml.chart+xml"/>
  <Override PartName="/xl/drawings/drawing110.xml" ContentType="application/vnd.openxmlformats-officedocument.drawing+xml"/>
  <Override PartName="/xl/charts/chart68.xml" ContentType="application/vnd.openxmlformats-officedocument.drawingml.chart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69.xml" ContentType="application/vnd.openxmlformats-officedocument.drawingml.chart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0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1.xml" ContentType="application/vnd.openxmlformats-officedocument.drawingml.chart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2.xml" ContentType="application/vnd.openxmlformats-officedocument.drawingml.chart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3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74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75.xml" ContentType="application/vnd.openxmlformats-officedocument.drawingml.chart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76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77.xml" ContentType="application/vnd.openxmlformats-officedocument.drawingml.chart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78.xml" ContentType="application/vnd.openxmlformats-officedocument.drawingml.chart+xml"/>
  <Override PartName="/xl/drawings/drawing131.xml" ContentType="application/vnd.openxmlformats-officedocument.drawing+xml"/>
  <Override PartName="/xl/charts/chart79.xml" ContentType="application/vnd.openxmlformats-officedocument.drawingml.chart+xml"/>
  <Override PartName="/xl/drawings/drawing132.xml" ContentType="application/vnd.openxmlformats-officedocument.drawing+xml"/>
  <Override PartName="/xl/charts/chart80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1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2.xml" ContentType="application/vnd.openxmlformats-officedocument.drawingml.chart+xml"/>
  <Override PartName="/xl/drawings/drawing137.xml" ContentType="application/vnd.openxmlformats-officedocument.drawing+xml"/>
  <Override PartName="/xl/charts/chart83.xml" ContentType="application/vnd.openxmlformats-officedocument.drawingml.chart+xml"/>
  <Override PartName="/xl/drawings/drawing138.xml" ContentType="application/vnd.openxmlformats-officedocument.drawing+xml"/>
  <Override PartName="/xl/charts/chart84.xml" ContentType="application/vnd.openxmlformats-officedocument.drawingml.chart+xml"/>
  <Override PartName="/xl/drawings/drawing139.xml" ContentType="application/vnd.openxmlformats-officedocument.drawing+xml"/>
  <Override PartName="/xl/charts/chart85.xml" ContentType="application/vnd.openxmlformats-officedocument.drawingml.chart+xml"/>
  <Override PartName="/xl/drawings/drawing140.xml" ContentType="application/vnd.openxmlformats-officedocument.drawing+xml"/>
  <Override PartName="/xl/charts/chart86.xml" ContentType="application/vnd.openxmlformats-officedocument.drawingml.chart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87.xml" ContentType="application/vnd.openxmlformats-officedocument.drawingml.chart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88.xml" ContentType="application/vnd.openxmlformats-officedocument.drawingml.chart+xml"/>
  <Override PartName="/xl/drawings/drawing145.xml" ContentType="application/vnd.openxmlformats-officedocument.drawingml.chartshapes+xml"/>
  <Override PartName="/xl/drawings/drawing146.xml" ContentType="application/vnd.openxmlformats-officedocument.drawing+xml"/>
  <Override PartName="/xl/charts/chart89.xml" ContentType="application/vnd.openxmlformats-officedocument.drawingml.chart+xml"/>
  <Override PartName="/xl/drawings/drawing147.xml" ContentType="application/vnd.openxmlformats-officedocument.drawingml.chartshapes+xml"/>
  <Override PartName="/xl/drawings/drawing148.xml" ContentType="application/vnd.openxmlformats-officedocument.drawing+xml"/>
  <Override PartName="/xl/charts/chart90.xml" ContentType="application/vnd.openxmlformats-officedocument.drawingml.chart+xml"/>
  <Override PartName="/xl/drawings/drawing149.xml" ContentType="application/vnd.openxmlformats-officedocument.drawing+xml"/>
  <Override PartName="/xl/charts/chart91.xml" ContentType="application/vnd.openxmlformats-officedocument.drawingml.chart+xml"/>
  <Override PartName="/xl/drawings/drawing150.xml" ContentType="application/vnd.openxmlformats-officedocument.drawing+xml"/>
  <Override PartName="/xl/charts/chart92.xml" ContentType="application/vnd.openxmlformats-officedocument.drawingml.chart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charts/chart93.xml" ContentType="application/vnd.openxmlformats-officedocument.drawingml.chart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charts/chart94.xml" ContentType="application/vnd.openxmlformats-officedocument.drawingml.chart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95.xml" ContentType="application/vnd.openxmlformats-officedocument.drawingml.chart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96.xml" ContentType="application/vnd.openxmlformats-officedocument.drawingml.chart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charts/chart97.xml" ContentType="application/vnd.openxmlformats-officedocument.drawingml.chart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charts/chart98.xml" ContentType="application/vnd.openxmlformats-officedocument.drawingml.chart+xml"/>
  <Override PartName="/xl/drawings/drawing163.xml" ContentType="application/vnd.openxmlformats-officedocument.drawingml.chartshapes+xml"/>
  <Override PartName="/xl/drawings/drawing164.xml" ContentType="application/vnd.openxmlformats-officedocument.drawing+xml"/>
  <Override PartName="/xl/charts/chart99.xml" ContentType="application/vnd.openxmlformats-officedocument.drawingml.chart+xml"/>
  <Override PartName="/xl/drawings/drawing165.xml" ContentType="application/vnd.openxmlformats-officedocument.drawingml.chartshapes+xml"/>
  <Override PartName="/xl/drawings/drawing166.xml" ContentType="application/vnd.openxmlformats-officedocument.drawing+xml"/>
  <Override PartName="/xl/charts/chart100.xml" ContentType="application/vnd.openxmlformats-officedocument.drawingml.chart+xml"/>
  <Override PartName="/xl/drawings/drawing167.xml" ContentType="application/vnd.openxmlformats-officedocument.drawingml.chartshapes+xml"/>
  <Override PartName="/xl/drawings/drawing168.xml" ContentType="application/vnd.openxmlformats-officedocument.drawing+xml"/>
  <Override PartName="/xl/charts/chart101.xml" ContentType="application/vnd.openxmlformats-officedocument.drawingml.chart+xml"/>
  <Override PartName="/xl/drawings/drawing169.xml" ContentType="application/vnd.openxmlformats-officedocument.drawingml.chartshapes+xml"/>
  <Override PartName="/xl/drawings/drawing170.xml" ContentType="application/vnd.openxmlformats-officedocument.drawing+xml"/>
  <Override PartName="/xl/charts/chart102.xml" ContentType="application/vnd.openxmlformats-officedocument.drawingml.chart+xml"/>
  <Override PartName="/xl/drawings/drawing171.xml" ContentType="application/vnd.openxmlformats-officedocument.drawing+xml"/>
  <Override PartName="/xl/charts/chart103.xml" ContentType="application/vnd.openxmlformats-officedocument.drawingml.chart+xml"/>
  <Override PartName="/xl/drawings/drawing172.xml" ContentType="application/vnd.openxmlformats-officedocument.drawing+xml"/>
  <Override PartName="/xl/charts/chart104.xml" ContentType="application/vnd.openxmlformats-officedocument.drawingml.chart+xml"/>
  <Override PartName="/xl/drawings/drawing173.xml" ContentType="application/vnd.openxmlformats-officedocument.drawing+xml"/>
  <Override PartName="/xl/charts/chart105.xml" ContentType="application/vnd.openxmlformats-officedocument.drawingml.chart+xml"/>
  <Override PartName="/xl/drawings/drawing174.xml" ContentType="application/vnd.openxmlformats-officedocument.drawing+xml"/>
  <Override PartName="/xl/charts/chart106.xml" ContentType="application/vnd.openxmlformats-officedocument.drawingml.chart+xml"/>
  <Override PartName="/xl/drawings/drawing175.xml" ContentType="application/vnd.openxmlformats-officedocument.drawing+xml"/>
  <Override PartName="/xl/charts/chart107.xml" ContentType="application/vnd.openxmlformats-officedocument.drawingml.chart+xml"/>
  <Override PartName="/xl/drawings/drawing176.xml" ContentType="application/vnd.openxmlformats-officedocument.drawing+xml"/>
  <Override PartName="/xl/charts/chart108.xml" ContentType="application/vnd.openxmlformats-officedocument.drawingml.chart+xml"/>
  <Override PartName="/xl/drawings/drawing177.xml" ContentType="application/vnd.openxmlformats-officedocument.drawing+xml"/>
  <Override PartName="/xl/charts/chart109.xml" ContentType="application/vnd.openxmlformats-officedocument.drawingml.chart+xml"/>
  <Override PartName="/xl/drawings/drawing178.xml" ContentType="application/vnd.openxmlformats-officedocument.drawing+xml"/>
  <Override PartName="/xl/charts/chart110.xml" ContentType="application/vnd.openxmlformats-officedocument.drawingml.chart+xml"/>
  <Override PartName="/xl/drawings/drawing179.xml" ContentType="application/vnd.openxmlformats-officedocument.drawing+xml"/>
  <Override PartName="/xl/charts/chart111.xml" ContentType="application/vnd.openxmlformats-officedocument.drawingml.chart+xml"/>
  <Override PartName="/xl/drawings/drawing180.xml" ContentType="application/vnd.openxmlformats-officedocument.drawing+xml"/>
  <Override PartName="/xl/charts/chart112.xml" ContentType="application/vnd.openxmlformats-officedocument.drawingml.chart+xml"/>
  <Override PartName="/xl/drawings/drawing181.xml" ContentType="application/vnd.openxmlformats-officedocument.drawingml.chartshapes+xml"/>
  <Override PartName="/xl/drawings/drawing182.xml" ContentType="application/vnd.openxmlformats-officedocument.drawing+xml"/>
  <Override PartName="/xl/charts/chart113.xml" ContentType="application/vnd.openxmlformats-officedocument.drawingml.chart+xml"/>
  <Override PartName="/xl/drawings/drawing183.xml" ContentType="application/vnd.openxmlformats-officedocument.drawingml.chartshapes+xml"/>
  <Override PartName="/xl/drawings/drawing184.xml" ContentType="application/vnd.openxmlformats-officedocument.drawing+xml"/>
  <Override PartName="/xl/charts/chart114.xml" ContentType="application/vnd.openxmlformats-officedocument.drawingml.chart+xml"/>
  <Override PartName="/xl/drawings/drawing185.xml" ContentType="application/vnd.openxmlformats-officedocument.drawing+xml"/>
  <Override PartName="/xl/charts/chart115.xml" ContentType="application/vnd.openxmlformats-officedocument.drawingml.chart+xml"/>
  <Override PartName="/xl/drawings/drawing186.xml" ContentType="application/vnd.openxmlformats-officedocument.drawing+xml"/>
  <Override PartName="/xl/charts/chart11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.xml" ContentType="application/vnd.openxmlformats-officedocument.themeOverride+xml"/>
  <Override PartName="/xl/drawings/drawing187.xml" ContentType="application/vnd.openxmlformats-officedocument.drawing+xml"/>
  <Override PartName="/xl/charts/chart11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4.xml" ContentType="application/vnd.openxmlformats-officedocument.themeOverride+xml"/>
  <Override PartName="/xl/drawings/drawing188.xml" ContentType="application/vnd.openxmlformats-officedocument.drawing+xml"/>
  <Override PartName="/xl/charts/chart11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5.xml" ContentType="application/vnd.openxmlformats-officedocument.themeOverride+xml"/>
  <Override PartName="/xl/drawings/drawing189.xml" ContentType="application/vnd.openxmlformats-officedocument.drawing+xml"/>
  <Override PartName="/xl/charts/chart11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6.xml" ContentType="application/vnd.openxmlformats-officedocument.themeOverride+xml"/>
  <Override PartName="/xl/drawings/drawing190.xml" ContentType="application/vnd.openxmlformats-officedocument.drawing+xml"/>
  <Override PartName="/xl/charts/chart12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7.xml" ContentType="application/vnd.openxmlformats-officedocument.themeOverride+xml"/>
  <Override PartName="/xl/drawings/drawing191.xml" ContentType="application/vnd.openxmlformats-officedocument.drawing+xml"/>
  <Override PartName="/xl/charts/chart12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8.xml" ContentType="application/vnd.openxmlformats-officedocument.themeOverride+xml"/>
  <Override PartName="/xl/drawings/drawing192.xml" ContentType="application/vnd.openxmlformats-officedocument.drawing+xml"/>
  <Override PartName="/xl/charts/chart12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12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12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12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12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12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193.xml" ContentType="application/vnd.openxmlformats-officedocument.drawing+xml"/>
  <Override PartName="/xl/charts/chart12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12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3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3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3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13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194.xml" ContentType="application/vnd.openxmlformats-officedocument.drawing+xml"/>
  <Override PartName="/xl/charts/chart13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3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3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3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3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3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14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4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4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4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95.xml" ContentType="application/vnd.openxmlformats-officedocument.drawing+xml"/>
  <Override PartName="/xl/charts/chart14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4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4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4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14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14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15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15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15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15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15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15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15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157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158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159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160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161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162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163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/>
  <xr:revisionPtr revIDLastSave="0" documentId="13_ncr:1_{16C3FE6B-A768-4BDD-8A5C-099010046F81}" xr6:coauthVersionLast="47" xr6:coauthVersionMax="47" xr10:uidLastSave="{00000000-0000-0000-0000-000000000000}"/>
  <bookViews>
    <workbookView xWindow="28680" yWindow="-120" windowWidth="29040" windowHeight="16440" firstSheet="1" activeTab="1" xr2:uid="{D7B67E6A-1884-40A9-A401-237C9A5FE292}"/>
  </bookViews>
  <sheets>
    <sheet name="ÍNDICE CUADROS" sheetId="56" r:id="rId1"/>
    <sheet name="ÍNDICE GFÁFICOS" sheetId="153" r:id="rId2"/>
    <sheet name="CUADRO1" sheetId="2" r:id="rId3"/>
    <sheet name="CUADRO2" sheetId="36" r:id="rId4"/>
    <sheet name="CUADRO 3" sheetId="14" r:id="rId5"/>
    <sheet name="CUADRO 4" sheetId="18" r:id="rId6"/>
    <sheet name="CUADRO 5" sheetId="22" r:id="rId7"/>
    <sheet name="CUADRO 6" sheetId="11" r:id="rId8"/>
    <sheet name="CUADRO ANEXO II" sheetId="146" r:id="rId9"/>
    <sheet name="CUADRO ANEXO IV.1" sheetId="3" r:id="rId10"/>
    <sheet name="CUADRO ANEXO IV.2" sheetId="55" r:id="rId11"/>
    <sheet name="GRÁFICO 1.A" sheetId="57" r:id="rId12"/>
    <sheet name="GRÁFICO 1.B" sheetId="58" r:id="rId13"/>
    <sheet name="GRÁFICO 2" sheetId="59" r:id="rId14"/>
    <sheet name="GRÁFICO 3A" sheetId="60" r:id="rId15"/>
    <sheet name="GRÁFICO 3B" sheetId="61" r:id="rId16"/>
    <sheet name="GRÁFICO 4A" sheetId="62" r:id="rId17"/>
    <sheet name="GRÁFICO 4B" sheetId="63" r:id="rId18"/>
    <sheet name="GRÁFICO 4C" sheetId="64" r:id="rId19"/>
    <sheet name="GRÁFICO 4D" sheetId="65" r:id="rId20"/>
    <sheet name="GRÁFICO 4E" sheetId="66" r:id="rId21"/>
    <sheet name="GRÁFICO 5" sheetId="7" r:id="rId22"/>
    <sheet name="GRÁFICO 6" sheetId="9" r:id="rId23"/>
    <sheet name="GRÁFICO 7" sheetId="39" r:id="rId24"/>
    <sheet name="GRÁFICO 8" sheetId="40" r:id="rId25"/>
    <sheet name="GRÁFICO 9" sheetId="41" r:id="rId26"/>
    <sheet name="GRÁFICO 10" sheetId="42" r:id="rId27"/>
    <sheet name="GRÁFICO 11" sheetId="43" r:id="rId28"/>
    <sheet name="GRÁFICO 12" sheetId="45" r:id="rId29"/>
    <sheet name="GRÁFICO 13" sheetId="46" r:id="rId30"/>
    <sheet name="GRÁFICO 14" sheetId="47" r:id="rId31"/>
    <sheet name="GRÁFICO 15" sheetId="48" r:id="rId32"/>
    <sheet name="GRÁFICO 16" sheetId="49" r:id="rId33"/>
    <sheet name="GRÁFICO 17" sheetId="50" r:id="rId34"/>
    <sheet name="GRÁFICO 18" sheetId="51" r:id="rId35"/>
    <sheet name="GRÁFICO 19" sheetId="52" r:id="rId36"/>
    <sheet name="GRÁFICO 20" sheetId="13" r:id="rId37"/>
    <sheet name="GRÁFICO 21" sheetId="54" r:id="rId38"/>
    <sheet name="GRÁFICO 22" sheetId="20" r:id="rId39"/>
    <sheet name="GRÁFICO 23" sheetId="23" r:id="rId40"/>
    <sheet name="GRÁFICO 24" sheetId="21" r:id="rId41"/>
    <sheet name="GRÁFICO 25" sheetId="17" r:id="rId42"/>
    <sheet name="GRÁFICO 26" sheetId="16" r:id="rId43"/>
    <sheet name="GRÁFICO 27" sheetId="19" r:id="rId44"/>
    <sheet name="GRÁFICO 28" sheetId="32" r:id="rId45"/>
    <sheet name="GRÁFICO 29" sheetId="33" r:id="rId46"/>
    <sheet name="GRÁFICO ANEXO I.1A" sheetId="67" r:id="rId47"/>
    <sheet name="GRÁFICO ANEXO I.1B" sheetId="68" r:id="rId48"/>
    <sheet name="GRÁFICO ANEXO I.2A" sheetId="69" r:id="rId49"/>
    <sheet name="GRÁFICO ANEXO I.2B" sheetId="70" r:id="rId50"/>
    <sheet name="GRÁFICO ANEXO I.3" sheetId="71" r:id="rId51"/>
    <sheet name="GRÁFICO ANEXO I.4A" sheetId="72" r:id="rId52"/>
    <sheet name="GRÁFICO ANEXO I.4B" sheetId="73" r:id="rId53"/>
    <sheet name="GRÁFICO ANEXO I.5A" sheetId="74" r:id="rId54"/>
    <sheet name="GRÁFICO AXENO I.5B" sheetId="75" r:id="rId55"/>
    <sheet name="GRÁFICO ANEXO I.6A" sheetId="76" r:id="rId56"/>
    <sheet name="GRÁFICO ANEXO I.6B" sheetId="77" r:id="rId57"/>
    <sheet name="GRÁFICO ANEXO I.6C" sheetId="78" r:id="rId58"/>
    <sheet name="GRÁFICO ANEXO 1.6D" sheetId="79" r:id="rId59"/>
    <sheet name="GRÁFICO ANEXO I.6E" sheetId="80" r:id="rId60"/>
    <sheet name="GRÁFICO ANEXO I.6F" sheetId="81" r:id="rId61"/>
    <sheet name="GRÁFICO ANEXO I.6G" sheetId="82" r:id="rId62"/>
    <sheet name="GRÁFICO ANEXO 1.6H" sheetId="83" r:id="rId63"/>
    <sheet name="GRÁFICO ANEXO I.6I" sheetId="84" r:id="rId64"/>
    <sheet name="GRÁFICO ANEXO I6J" sheetId="85" r:id="rId65"/>
    <sheet name="GRÁFICO ANEXO I.7A" sheetId="86" r:id="rId66"/>
    <sheet name="GRÁFICO ANEXO I.7B" sheetId="87" r:id="rId67"/>
    <sheet name="GRÁFICO ANEXO I.7C" sheetId="88" r:id="rId68"/>
    <sheet name="GRÁFICO ANEXO I.7D" sheetId="89" r:id="rId69"/>
    <sheet name="GRÁFICO ANEXO I.7E" sheetId="90" r:id="rId70"/>
    <sheet name="GRÁFICO ANEXO I.7F" sheetId="91" r:id="rId71"/>
    <sheet name="GRÁFICO ANEXO I.7G" sheetId="92" r:id="rId72"/>
    <sheet name="GRÁFICO ANEXO I.7H" sheetId="93" r:id="rId73"/>
    <sheet name="GRÁFICO ANEXO I.7I" sheetId="94" r:id="rId74"/>
    <sheet name="GRÁFICO ANEXO I.7J" sheetId="95" r:id="rId75"/>
    <sheet name="GRÁFICO ANEXO I.8A" sheetId="96" r:id="rId76"/>
    <sheet name="GRÁFICO ANEXO I.8B" sheetId="97" r:id="rId77"/>
    <sheet name="GRÁFICO ANEXO I.9A" sheetId="98" r:id="rId78"/>
    <sheet name="GRÁFICO ANEXO I.9B" sheetId="99" r:id="rId79"/>
    <sheet name="GRÁFICO ANEXO I.9C" sheetId="100" r:id="rId80"/>
    <sheet name="GRÁFICO ANEXO I.9D" sheetId="101" r:id="rId81"/>
    <sheet name="GRÁFICO ANEXO I.9E" sheetId="102" r:id="rId82"/>
    <sheet name="GRÁFICO ANEXO I.9F" sheetId="103" r:id="rId83"/>
    <sheet name="GRÁFICO ANEXO I.9G" sheetId="104" r:id="rId84"/>
    <sheet name="GRÁFICO ANEXO I.9H" sheetId="105" r:id="rId85"/>
    <sheet name="GRÁFICO ANEXO I.9I" sheetId="106" r:id="rId86"/>
    <sheet name="GRÁFICO ANEXO I.9J" sheetId="107" r:id="rId87"/>
    <sheet name="GRÁFICO ANEXO I.10A" sheetId="108" r:id="rId88"/>
    <sheet name="GRÁFICO ANEXO I.10B" sheetId="109" r:id="rId89"/>
    <sheet name="GRÁFICO ANEXO I.11A" sheetId="110" r:id="rId90"/>
    <sheet name="GRÁFICO ANEXO I.11B" sheetId="111" r:id="rId91"/>
    <sheet name="GRÁFICO ANEXO I.12A" sheetId="112" r:id="rId92"/>
    <sheet name="GRÁFICO ANEXO I.12B" sheetId="113" r:id="rId93"/>
    <sheet name="GRÁFICO ANEXO I.13A" sheetId="114" r:id="rId94"/>
    <sheet name="GRÁFICO ANEXO I.13B" sheetId="115" r:id="rId95"/>
    <sheet name="GRÁFICO ANEXO I.14A" sheetId="116" r:id="rId96"/>
    <sheet name="GRÁFICO ANEXO I.14B" sheetId="117" r:id="rId97"/>
    <sheet name="GRÁFICO ANEXO I.15A" sheetId="118" r:id="rId98"/>
    <sheet name="GRÁFICO ANEXO I.15B" sheetId="119" r:id="rId99"/>
    <sheet name="GRÁFICO ANEXO I.16A" sheetId="120" r:id="rId100"/>
    <sheet name="GRÁFICO ANEXO I.16B" sheetId="121" r:id="rId101"/>
    <sheet name="GRÁFICO ANEXO I.17A" sheetId="122" r:id="rId102"/>
    <sheet name="GRÁFICO ANEXO I.17B" sheetId="123" r:id="rId103"/>
    <sheet name="GRÁFICO ANEXO I.17C" sheetId="124" r:id="rId104"/>
    <sheet name="GRÁFICO ANEXO I.17D" sheetId="125" r:id="rId105"/>
    <sheet name="GRÁFICO ANEXO I.17E" sheetId="126" r:id="rId106"/>
    <sheet name="GRÁFICO ANEXO I.17F" sheetId="127" r:id="rId107"/>
    <sheet name="GRÁFICO ANEXO I.17G" sheetId="128" r:id="rId108"/>
    <sheet name="GRÁFICO ANEXO I.17H" sheetId="129" r:id="rId109"/>
    <sheet name="GRÁFICO ANEXO I.17I" sheetId="130" r:id="rId110"/>
    <sheet name="GRÁFICO ANEXO I.17J" sheetId="131" r:id="rId111"/>
    <sheet name="GRÁFICO ANEXO I.18A" sheetId="132" r:id="rId112"/>
    <sheet name="GRÁFICO ANEXO I.18B" sheetId="133" r:id="rId113"/>
    <sheet name="GRÁFICO ANEXO I.18C" sheetId="134" r:id="rId114"/>
    <sheet name="GRÁFICO ANEXO I.18D" sheetId="135" r:id="rId115"/>
    <sheet name="GRÁFICO ANEXO I.18E" sheetId="136" r:id="rId116"/>
    <sheet name="GRÁFICO ANEXO I.18F" sheetId="137" r:id="rId117"/>
    <sheet name="GRÁFICO ANEXO I.18G" sheetId="138" r:id="rId118"/>
    <sheet name="GRÁFICO ANEXO I.18H" sheetId="139" r:id="rId119"/>
    <sheet name="GRÁFICO ANEXO I.18I" sheetId="140" r:id="rId120"/>
    <sheet name="GRÁFICO ANEXO I.18J" sheetId="141" r:id="rId121"/>
    <sheet name="GRÁFICO ANEXO I.19A" sheetId="142" r:id="rId122"/>
    <sheet name="GRÁFICO ANEXO I.19B" sheetId="143" r:id="rId123"/>
    <sheet name="GRÁFICO ANEXO I.20A" sheetId="144" r:id="rId124"/>
    <sheet name="GRÁFICO ANEXO I.20B" sheetId="145" r:id="rId125"/>
    <sheet name="GRÁFICO ANEXO III.1" sheetId="147" r:id="rId126"/>
    <sheet name="GRÁFICO ANEXO III.2" sheetId="148" r:id="rId127"/>
    <sheet name="GRÁFICO ANEXO III.3" sheetId="149" r:id="rId128"/>
    <sheet name="GRÁFICO ANEXO III.4" sheetId="150" r:id="rId129"/>
    <sheet name="GRÁFICO ANEXO III.5" sheetId="151" r:id="rId130"/>
    <sheet name="GRÁFICO ANEXO III.6" sheetId="152" r:id="rId131"/>
    <sheet name="GRÁFICO ANEXO IV.1" sheetId="31" r:id="rId132"/>
    <sheet name="GRÁFICO ANEXO IV.2" sheetId="26" r:id="rId133"/>
    <sheet name="GRÁFICO ANEXO IV.3" sheetId="28" r:id="rId134"/>
    <sheet name="GRÁFICO ANEXO IV.4" sheetId="29" r:id="rId135"/>
  </sheets>
  <definedNames>
    <definedName name="sencount" hidden="1">1</definedName>
    <definedName name="wrn.Diferencias." localSheetId="4" hidden="1">{"Dif tabajo",#N/A,FALSE,"C. mobiliario";"Difi mobiliario",#N/A,FALSE,"C. mobiliario"}</definedName>
    <definedName name="wrn.Diferencias." localSheetId="5" hidden="1">{"Dif tabajo",#N/A,FALSE,"C. mobiliario";"Difi mobiliario",#N/A,FALSE,"C. mobiliario"}</definedName>
    <definedName name="wrn.Diferencias." localSheetId="6" hidden="1">{"Dif tabajo",#N/A,FALSE,"C. mobiliario";"Difi mobiliario",#N/A,FALSE,"C. mobiliario"}</definedName>
    <definedName name="wrn.Diferencias." localSheetId="26" hidden="1">{"Dif tabajo",#N/A,FALSE,"C. mobiliario";"Difi mobiliario",#N/A,FALSE,"C. mobiliario"}</definedName>
    <definedName name="wrn.Diferencias." localSheetId="27" hidden="1">{"Dif tabajo",#N/A,FALSE,"C. mobiliario";"Difi mobiliario",#N/A,FALSE,"C. mobiliario"}</definedName>
    <definedName name="wrn.Diferencias." localSheetId="28" hidden="1">{"Dif tabajo",#N/A,FALSE,"C. mobiliario";"Difi mobiliario",#N/A,FALSE,"C. mobiliario"}</definedName>
    <definedName name="wrn.Diferencias." localSheetId="29" hidden="1">{"Dif tabajo",#N/A,FALSE,"C. mobiliario";"Difi mobiliario",#N/A,FALSE,"C. mobiliario"}</definedName>
    <definedName name="wrn.Diferencias." localSheetId="30" hidden="1">{"Dif tabajo",#N/A,FALSE,"C. mobiliario";"Difi mobiliario",#N/A,FALSE,"C. mobiliario"}</definedName>
    <definedName name="wrn.Diferencias." localSheetId="31" hidden="1">{"Dif tabajo",#N/A,FALSE,"C. mobiliario";"Difi mobiliario",#N/A,FALSE,"C. mobiliario"}</definedName>
    <definedName name="wrn.Diferencias." localSheetId="32" hidden="1">{"Dif tabajo",#N/A,FALSE,"C. mobiliario";"Difi mobiliario",#N/A,FALSE,"C. mobiliario"}</definedName>
    <definedName name="wrn.Diferencias." localSheetId="33" hidden="1">{"Dif tabajo",#N/A,FALSE,"C. mobiliario";"Difi mobiliario",#N/A,FALSE,"C. mobiliario"}</definedName>
    <definedName name="wrn.Diferencias." localSheetId="34" hidden="1">{"Dif tabajo",#N/A,FALSE,"C. mobiliario";"Difi mobiliario",#N/A,FALSE,"C. mobiliario"}</definedName>
    <definedName name="wrn.Diferencias." localSheetId="35" hidden="1">{"Dif tabajo",#N/A,FALSE,"C. mobiliario";"Difi mobiliario",#N/A,FALSE,"C. mobiliario"}</definedName>
    <definedName name="wrn.Diferencias." localSheetId="36" hidden="1">{"Dif tabajo",#N/A,FALSE,"C. mobiliario";"Difi mobiliario",#N/A,FALSE,"C. mobiliario"}</definedName>
    <definedName name="wrn.Diferencias." localSheetId="37" hidden="1">{"Dif tabajo",#N/A,FALSE,"C. mobiliario";"Difi mobiliario",#N/A,FALSE,"C. mobiliario"}</definedName>
    <definedName name="wrn.Diferencias." localSheetId="38" hidden="1">{"Dif tabajo",#N/A,FALSE,"C. mobiliario";"Difi mobiliario",#N/A,FALSE,"C. mobiliario"}</definedName>
    <definedName name="wrn.Diferencias." localSheetId="39" hidden="1">{"Dif tabajo",#N/A,FALSE,"C. mobiliario";"Difi mobiliario",#N/A,FALSE,"C. mobiliario"}</definedName>
    <definedName name="wrn.Diferencias." localSheetId="40" hidden="1">{"Dif tabajo",#N/A,FALSE,"C. mobiliario";"Difi mobiliario",#N/A,FALSE,"C. mobiliario"}</definedName>
    <definedName name="wrn.Diferencias." localSheetId="41" hidden="1">{"Dif tabajo",#N/A,FALSE,"C. mobiliario";"Difi mobiliario",#N/A,FALSE,"C. mobiliario"}</definedName>
    <definedName name="wrn.Diferencias." localSheetId="42" hidden="1">{"Dif tabajo",#N/A,FALSE,"C. mobiliario";"Difi mobiliario",#N/A,FALSE,"C. mobiliario"}</definedName>
    <definedName name="wrn.Diferencias." localSheetId="43" hidden="1">{"Dif tabajo",#N/A,FALSE,"C. mobiliario";"Difi mobiliario",#N/A,FALSE,"C. mobiliario"}</definedName>
    <definedName name="wrn.Diferencias." localSheetId="21" hidden="1">{"Dif tabajo",#N/A,FALSE,"C. mobiliario";"Difi mobiliario",#N/A,FALSE,"C. mobiliario"}</definedName>
    <definedName name="wrn.Diferencias." localSheetId="22" hidden="1">{"Dif tabajo",#N/A,FALSE,"C. mobiliario";"Difi mobiliario",#N/A,FALSE,"C. mobiliario"}</definedName>
    <definedName name="wrn.Diferencias." localSheetId="23" hidden="1">{"Dif tabajo",#N/A,FALSE,"C. mobiliario";"Difi mobiliario",#N/A,FALSE,"C. mobiliario"}</definedName>
    <definedName name="wrn.Diferencias." localSheetId="24" hidden="1">{"Dif tabajo",#N/A,FALSE,"C. mobiliario";"Difi mobiliario",#N/A,FALSE,"C. mobiliario"}</definedName>
    <definedName name="wrn.Diferencias." localSheetId="25" hidden="1">{"Dif tabajo",#N/A,FALSE,"C. mobiliario";"Difi mobiliario",#N/A,FALSE,"C. mobiliario"}</definedName>
    <definedName name="wrn.Diferencias." localSheetId="131" hidden="1">{"Dif tabajo",#N/A,FALSE,"C. mobiliario";"Difi mobiliario",#N/A,FALSE,"C. mobiliario"}</definedName>
    <definedName name="wrn.Diferencias." hidden="1">{"Dif tabajo",#N/A,FALSE,"C. mobiliario";"Difi mobiliario",#N/A,FALSE,"C. mobiliario"}</definedName>
    <definedName name="wrn.Prevision." localSheetId="4" hidden="1">{"Mobiliario",#N/A,FALSE,"C. mobiliario";"Trabajo",#N/A,FALSE,"C. mobiliario"}</definedName>
    <definedName name="wrn.Prevision." localSheetId="5" hidden="1">{"Mobiliario",#N/A,FALSE,"C. mobiliario";"Trabajo",#N/A,FALSE,"C. mobiliario"}</definedName>
    <definedName name="wrn.Prevision." localSheetId="6" hidden="1">{"Mobiliario",#N/A,FALSE,"C. mobiliario";"Trabajo",#N/A,FALSE,"C. mobiliario"}</definedName>
    <definedName name="wrn.Prevision." localSheetId="26" hidden="1">{"Mobiliario",#N/A,FALSE,"C. mobiliario";"Trabajo",#N/A,FALSE,"C. mobiliario"}</definedName>
    <definedName name="wrn.Prevision." localSheetId="27" hidden="1">{"Mobiliario",#N/A,FALSE,"C. mobiliario";"Trabajo",#N/A,FALSE,"C. mobiliario"}</definedName>
    <definedName name="wrn.Prevision." localSheetId="28" hidden="1">{"Mobiliario",#N/A,FALSE,"C. mobiliario";"Trabajo",#N/A,FALSE,"C. mobiliario"}</definedName>
    <definedName name="wrn.Prevision." localSheetId="29" hidden="1">{"Mobiliario",#N/A,FALSE,"C. mobiliario";"Trabajo",#N/A,FALSE,"C. mobiliario"}</definedName>
    <definedName name="wrn.Prevision." localSheetId="30" hidden="1">{"Mobiliario",#N/A,FALSE,"C. mobiliario";"Trabajo",#N/A,FALSE,"C. mobiliario"}</definedName>
    <definedName name="wrn.Prevision." localSheetId="31" hidden="1">{"Mobiliario",#N/A,FALSE,"C. mobiliario";"Trabajo",#N/A,FALSE,"C. mobiliario"}</definedName>
    <definedName name="wrn.Prevision." localSheetId="32" hidden="1">{"Mobiliario",#N/A,FALSE,"C. mobiliario";"Trabajo",#N/A,FALSE,"C. mobiliario"}</definedName>
    <definedName name="wrn.Prevision." localSheetId="33" hidden="1">{"Mobiliario",#N/A,FALSE,"C. mobiliario";"Trabajo",#N/A,FALSE,"C. mobiliario"}</definedName>
    <definedName name="wrn.Prevision." localSheetId="34" hidden="1">{"Mobiliario",#N/A,FALSE,"C. mobiliario";"Trabajo",#N/A,FALSE,"C. mobiliario"}</definedName>
    <definedName name="wrn.Prevision." localSheetId="35" hidden="1">{"Mobiliario",#N/A,FALSE,"C. mobiliario";"Trabajo",#N/A,FALSE,"C. mobiliario"}</definedName>
    <definedName name="wrn.Prevision." localSheetId="36" hidden="1">{"Mobiliario",#N/A,FALSE,"C. mobiliario";"Trabajo",#N/A,FALSE,"C. mobiliario"}</definedName>
    <definedName name="wrn.Prevision." localSheetId="37" hidden="1">{"Mobiliario",#N/A,FALSE,"C. mobiliario";"Trabajo",#N/A,FALSE,"C. mobiliario"}</definedName>
    <definedName name="wrn.Prevision." localSheetId="38" hidden="1">{"Mobiliario",#N/A,FALSE,"C. mobiliario";"Trabajo",#N/A,FALSE,"C. mobiliario"}</definedName>
    <definedName name="wrn.Prevision." localSheetId="39" hidden="1">{"Mobiliario",#N/A,FALSE,"C. mobiliario";"Trabajo",#N/A,FALSE,"C. mobiliario"}</definedName>
    <definedName name="wrn.Prevision." localSheetId="40" hidden="1">{"Mobiliario",#N/A,FALSE,"C. mobiliario";"Trabajo",#N/A,FALSE,"C. mobiliario"}</definedName>
    <definedName name="wrn.Prevision." localSheetId="41" hidden="1">{"Mobiliario",#N/A,FALSE,"C. mobiliario";"Trabajo",#N/A,FALSE,"C. mobiliario"}</definedName>
    <definedName name="wrn.Prevision." localSheetId="42" hidden="1">{"Mobiliario",#N/A,FALSE,"C. mobiliario";"Trabajo",#N/A,FALSE,"C. mobiliario"}</definedName>
    <definedName name="wrn.Prevision." localSheetId="43" hidden="1">{"Mobiliario",#N/A,FALSE,"C. mobiliario";"Trabajo",#N/A,FALSE,"C. mobiliario"}</definedName>
    <definedName name="wrn.Prevision." localSheetId="21" hidden="1">{"Mobiliario",#N/A,FALSE,"C. mobiliario";"Trabajo",#N/A,FALSE,"C. mobiliario"}</definedName>
    <definedName name="wrn.Prevision." localSheetId="22" hidden="1">{"Mobiliario",#N/A,FALSE,"C. mobiliario";"Trabajo",#N/A,FALSE,"C. mobiliario"}</definedName>
    <definedName name="wrn.Prevision." localSheetId="23" hidden="1">{"Mobiliario",#N/A,FALSE,"C. mobiliario";"Trabajo",#N/A,FALSE,"C. mobiliario"}</definedName>
    <definedName name="wrn.Prevision." localSheetId="24" hidden="1">{"Mobiliario",#N/A,FALSE,"C. mobiliario";"Trabajo",#N/A,FALSE,"C. mobiliario"}</definedName>
    <definedName name="wrn.Prevision." localSheetId="25" hidden="1">{"Mobiliario",#N/A,FALSE,"C. mobiliario";"Trabajo",#N/A,FALSE,"C. mobiliario"}</definedName>
    <definedName name="wrn.Prevision." localSheetId="131" hidden="1">{"Mobiliario",#N/A,FALSE,"C. mobiliario";"Trabajo",#N/A,FALSE,"C. mobiliario"}</definedName>
    <definedName name="wrn.Prevision." hidden="1">{"Mobiliario",#N/A,FALSE,"C. mobiliario";"Trabajo",#N/A,FALSE,"C. mobiliario"}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1" i="59" l="1"/>
  <c r="K20" i="59"/>
  <c r="K19" i="59"/>
  <c r="K18" i="59"/>
  <c r="K17" i="59"/>
  <c r="K16" i="59"/>
  <c r="K15" i="59"/>
  <c r="K14" i="59"/>
  <c r="K13" i="59"/>
  <c r="K12" i="59"/>
  <c r="K11" i="59"/>
  <c r="K10" i="59"/>
  <c r="K9" i="59"/>
  <c r="K8" i="59"/>
  <c r="K7" i="59"/>
  <c r="K6" i="59"/>
  <c r="K5" i="59"/>
  <c r="K4" i="59"/>
  <c r="N18" i="143" l="1"/>
  <c r="N17" i="143"/>
  <c r="N16" i="143"/>
  <c r="N15" i="143"/>
  <c r="N14" i="143"/>
  <c r="N13" i="143"/>
  <c r="N12" i="143"/>
  <c r="N11" i="143"/>
  <c r="N10" i="143"/>
  <c r="N9" i="143"/>
  <c r="N8" i="143"/>
  <c r="N7" i="143"/>
  <c r="N6" i="143"/>
  <c r="N5" i="143"/>
  <c r="N18" i="142"/>
  <c r="N17" i="142"/>
  <c r="N16" i="142"/>
  <c r="N15" i="142"/>
  <c r="N14" i="142"/>
  <c r="N13" i="142"/>
  <c r="N12" i="142"/>
  <c r="N11" i="142"/>
  <c r="N10" i="142"/>
  <c r="N9" i="142"/>
  <c r="N8" i="142"/>
  <c r="N7" i="142"/>
  <c r="N6" i="142"/>
  <c r="N5" i="142"/>
  <c r="N18" i="131"/>
  <c r="N17" i="131"/>
  <c r="N16" i="131"/>
  <c r="N15" i="131"/>
  <c r="N14" i="131"/>
  <c r="N13" i="131"/>
  <c r="N12" i="131"/>
  <c r="N11" i="131"/>
  <c r="N10" i="131"/>
  <c r="N9" i="131"/>
  <c r="N8" i="131"/>
  <c r="N7" i="131"/>
  <c r="N6" i="131"/>
  <c r="N5" i="131"/>
  <c r="N18" i="130"/>
  <c r="N17" i="130"/>
  <c r="N16" i="130"/>
  <c r="N15" i="130"/>
  <c r="N14" i="130"/>
  <c r="N13" i="130"/>
  <c r="N12" i="130"/>
  <c r="N11" i="130"/>
  <c r="N10" i="130"/>
  <c r="N9" i="130"/>
  <c r="N8" i="130"/>
  <c r="N7" i="130"/>
  <c r="N6" i="130"/>
  <c r="N5" i="130"/>
  <c r="N18" i="129"/>
  <c r="N17" i="129"/>
  <c r="N16" i="129"/>
  <c r="N15" i="129"/>
  <c r="N14" i="129"/>
  <c r="N13" i="129"/>
  <c r="N12" i="129"/>
  <c r="N11" i="129"/>
  <c r="N10" i="129"/>
  <c r="N9" i="129"/>
  <c r="N8" i="129"/>
  <c r="N7" i="129"/>
  <c r="N6" i="129"/>
  <c r="N5" i="129"/>
  <c r="N18" i="128"/>
  <c r="N17" i="128"/>
  <c r="N16" i="128"/>
  <c r="N15" i="128"/>
  <c r="N14" i="128"/>
  <c r="N13" i="128"/>
  <c r="N12" i="128"/>
  <c r="N11" i="128"/>
  <c r="N10" i="128"/>
  <c r="N9" i="128"/>
  <c r="N8" i="128"/>
  <c r="N7" i="128"/>
  <c r="N6" i="128"/>
  <c r="N5" i="128"/>
  <c r="N18" i="127"/>
  <c r="N17" i="127"/>
  <c r="N16" i="127"/>
  <c r="N15" i="127"/>
  <c r="N14" i="127"/>
  <c r="N13" i="127"/>
  <c r="N12" i="127"/>
  <c r="N11" i="127"/>
  <c r="N10" i="127"/>
  <c r="N9" i="127"/>
  <c r="N8" i="127"/>
  <c r="N7" i="127"/>
  <c r="N6" i="127"/>
  <c r="N5" i="127"/>
  <c r="N18" i="126"/>
  <c r="N17" i="126"/>
  <c r="N16" i="126"/>
  <c r="N15" i="126"/>
  <c r="N14" i="126"/>
  <c r="N13" i="126"/>
  <c r="N12" i="126"/>
  <c r="N11" i="126"/>
  <c r="N10" i="126"/>
  <c r="N9" i="126"/>
  <c r="N8" i="126"/>
  <c r="N7" i="126"/>
  <c r="N6" i="126"/>
  <c r="N5" i="126"/>
  <c r="N18" i="125"/>
  <c r="N17" i="125"/>
  <c r="N16" i="125"/>
  <c r="N15" i="125"/>
  <c r="N14" i="125"/>
  <c r="N13" i="125"/>
  <c r="N12" i="125"/>
  <c r="N11" i="125"/>
  <c r="N10" i="125"/>
  <c r="N9" i="125"/>
  <c r="N8" i="125"/>
  <c r="N7" i="125"/>
  <c r="N6" i="125"/>
  <c r="N5" i="125"/>
  <c r="N18" i="124"/>
  <c r="N17" i="124"/>
  <c r="N16" i="124"/>
  <c r="N15" i="124"/>
  <c r="N14" i="124"/>
  <c r="N13" i="124"/>
  <c r="N12" i="124"/>
  <c r="N11" i="124"/>
  <c r="N10" i="124"/>
  <c r="N9" i="124"/>
  <c r="N8" i="124"/>
  <c r="N7" i="124"/>
  <c r="N6" i="124"/>
  <c r="N5" i="124"/>
  <c r="N18" i="123"/>
  <c r="N17" i="123"/>
  <c r="N16" i="123"/>
  <c r="N15" i="123"/>
  <c r="N14" i="123"/>
  <c r="N13" i="123"/>
  <c r="N12" i="123"/>
  <c r="N11" i="123"/>
  <c r="N10" i="123"/>
  <c r="N9" i="123"/>
  <c r="N8" i="123"/>
  <c r="N7" i="123"/>
  <c r="N6" i="123"/>
  <c r="N5" i="123"/>
  <c r="N18" i="122"/>
  <c r="N17" i="122"/>
  <c r="N16" i="122"/>
  <c r="N15" i="122"/>
  <c r="N14" i="122"/>
  <c r="N13" i="122"/>
  <c r="N12" i="122"/>
  <c r="N11" i="122"/>
  <c r="N10" i="122"/>
  <c r="N9" i="122"/>
  <c r="N8" i="122"/>
  <c r="N7" i="122"/>
  <c r="N6" i="122"/>
  <c r="N5" i="122"/>
  <c r="N18" i="119"/>
  <c r="N17" i="119"/>
  <c r="N16" i="119"/>
  <c r="N15" i="119"/>
  <c r="N14" i="119"/>
  <c r="N13" i="119"/>
  <c r="N12" i="119"/>
  <c r="N11" i="119"/>
  <c r="N10" i="119"/>
  <c r="N9" i="119"/>
  <c r="N8" i="119"/>
  <c r="N7" i="119"/>
  <c r="N6" i="119"/>
  <c r="N5" i="119"/>
  <c r="N18" i="118"/>
  <c r="N17" i="118"/>
  <c r="N16" i="118"/>
  <c r="N15" i="118"/>
  <c r="N14" i="118"/>
  <c r="N13" i="118"/>
  <c r="N12" i="118"/>
  <c r="N11" i="118"/>
  <c r="N10" i="118"/>
  <c r="N9" i="118"/>
  <c r="N8" i="118"/>
  <c r="N7" i="118"/>
  <c r="N6" i="118"/>
  <c r="N5" i="118"/>
  <c r="J14" i="70"/>
  <c r="I14" i="70"/>
  <c r="H14" i="70"/>
  <c r="J13" i="70"/>
  <c r="I13" i="70"/>
  <c r="H13" i="70"/>
  <c r="J21" i="59" l="1"/>
  <c r="J20" i="59"/>
  <c r="J19" i="59"/>
  <c r="J18" i="59"/>
  <c r="J17" i="59"/>
  <c r="J16" i="59"/>
  <c r="J15" i="59"/>
  <c r="J14" i="59"/>
  <c r="J13" i="59"/>
  <c r="J12" i="59"/>
  <c r="J11" i="59"/>
  <c r="J10" i="59"/>
  <c r="J9" i="59"/>
  <c r="J8" i="59"/>
  <c r="J7" i="59"/>
  <c r="E7" i="59"/>
  <c r="E8" i="59" s="1"/>
  <c r="E9" i="59" s="1"/>
  <c r="E10" i="59" s="1"/>
  <c r="E11" i="59" s="1"/>
  <c r="E12" i="59" s="1"/>
  <c r="E13" i="59" s="1"/>
  <c r="E14" i="59" s="1"/>
  <c r="E15" i="59" s="1"/>
  <c r="E16" i="59" s="1"/>
  <c r="E17" i="59" s="1"/>
  <c r="E18" i="59" s="1"/>
  <c r="E19" i="59" s="1"/>
  <c r="E20" i="59" s="1"/>
  <c r="E21" i="59" s="1"/>
  <c r="J6" i="59"/>
  <c r="J5" i="59"/>
  <c r="J4" i="59"/>
  <c r="X79" i="29" l="1"/>
  <c r="X93" i="29"/>
  <c r="X107" i="29"/>
  <c r="P108" i="29"/>
  <c r="Q108" i="29"/>
  <c r="R108" i="29"/>
  <c r="S108" i="29"/>
  <c r="T108" i="29"/>
  <c r="U108" i="29"/>
  <c r="V108" i="29"/>
  <c r="Y108" i="29"/>
  <c r="Z108" i="29"/>
  <c r="AA108" i="29"/>
  <c r="AB108" i="29"/>
  <c r="AC108" i="29"/>
  <c r="AD108" i="29"/>
  <c r="AE108" i="29"/>
  <c r="X121" i="29"/>
  <c r="P122" i="29"/>
  <c r="Q122" i="29"/>
  <c r="R122" i="29"/>
  <c r="S122" i="29"/>
  <c r="T122" i="29"/>
  <c r="U122" i="29"/>
  <c r="V122" i="29"/>
  <c r="Y122" i="29"/>
  <c r="Z122" i="29"/>
  <c r="AA122" i="29"/>
  <c r="AB122" i="29"/>
  <c r="AC122" i="29"/>
  <c r="AD122" i="29"/>
  <c r="AE122" i="29"/>
  <c r="X135" i="29"/>
  <c r="P136" i="29"/>
  <c r="Q136" i="29"/>
  <c r="R136" i="29"/>
  <c r="S136" i="29"/>
  <c r="T136" i="29"/>
  <c r="U136" i="29"/>
  <c r="V136" i="29"/>
  <c r="Y136" i="29"/>
  <c r="Z136" i="29"/>
  <c r="AA136" i="29"/>
  <c r="AB136" i="29"/>
  <c r="AC136" i="29"/>
  <c r="AD136" i="29"/>
  <c r="AE136" i="29"/>
  <c r="X64" i="29" l="1"/>
  <c r="X50" i="29"/>
  <c r="X36" i="29"/>
  <c r="X22" i="29"/>
  <c r="X8" i="29"/>
</calcChain>
</file>

<file path=xl/sharedStrings.xml><?xml version="1.0" encoding="utf-8"?>
<sst xmlns="http://schemas.openxmlformats.org/spreadsheetml/2006/main" count="3721" uniqueCount="1022">
  <si>
    <t>SALDO</t>
  </si>
  <si>
    <t>OBJETIVO</t>
  </si>
  <si>
    <t>AIReF</t>
  </si>
  <si>
    <t>Gobierno</t>
  </si>
  <si>
    <t>Suspendido</t>
  </si>
  <si>
    <t>Nº revisión</t>
  </si>
  <si>
    <t>Art. Estatuto</t>
  </si>
  <si>
    <t>Informe publicado</t>
  </si>
  <si>
    <t>Fecha publicación</t>
  </si>
  <si>
    <t>Dias hasta conocer avance CN</t>
  </si>
  <si>
    <t>Art.15</t>
  </si>
  <si>
    <t>Art.17</t>
  </si>
  <si>
    <t>Art.18</t>
  </si>
  <si>
    <t>Art.19</t>
  </si>
  <si>
    <t>-</t>
  </si>
  <si>
    <t>Fuente: AIReF, INE, IGAE y Ministerio de Hacienda</t>
  </si>
  <si>
    <t>Promedio</t>
  </si>
  <si>
    <t>Revisión 6</t>
  </si>
  <si>
    <t>Revisión 5</t>
  </si>
  <si>
    <t>Revisión 4</t>
  </si>
  <si>
    <t>Revisión 3</t>
  </si>
  <si>
    <t>Revisión 2</t>
  </si>
  <si>
    <t>Revisión 1</t>
  </si>
  <si>
    <t>Estimación</t>
  </si>
  <si>
    <t>Macro</t>
  </si>
  <si>
    <t>Medidas</t>
  </si>
  <si>
    <t>Error AIReF</t>
  </si>
  <si>
    <t>Revisión</t>
  </si>
  <si>
    <t>Subvenciones y otros gastos</t>
  </si>
  <si>
    <t>Formación bruta de capital</t>
  </si>
  <si>
    <t>Resto de recursos</t>
  </si>
  <si>
    <t>Intereses</t>
  </si>
  <si>
    <t>Cotizaciones sociales</t>
  </si>
  <si>
    <t>Transferencias sociales en efectivo</t>
  </si>
  <si>
    <t>Impuestos directos</t>
  </si>
  <si>
    <t>Consumo público proxy</t>
  </si>
  <si>
    <t>Impuestos indirectos</t>
  </si>
  <si>
    <t>EMPLEOS</t>
  </si>
  <si>
    <t>RECURSOS</t>
  </si>
  <si>
    <t>Rúbrica</t>
  </si>
  <si>
    <t>Error Gobierno</t>
  </si>
  <si>
    <t xml:space="preserve">Dias hasta conocer avance </t>
  </si>
  <si>
    <t>CC.LL</t>
  </si>
  <si>
    <t>CC.AA.</t>
  </si>
  <si>
    <t>FSS</t>
  </si>
  <si>
    <t>AC</t>
  </si>
  <si>
    <t>TOTAL</t>
  </si>
  <si>
    <t>SECTOR</t>
  </si>
  <si>
    <t>PANEL PROMEDIO</t>
  </si>
  <si>
    <t>GOB</t>
  </si>
  <si>
    <t>Rev 6</t>
  </si>
  <si>
    <t>Rev 5</t>
  </si>
  <si>
    <t>Rev 4</t>
  </si>
  <si>
    <t>Rev 3</t>
  </si>
  <si>
    <t>Rev 2</t>
  </si>
  <si>
    <t>Rev 1</t>
  </si>
  <si>
    <t>Analistas Financieros Internacionales (AFI)</t>
  </si>
  <si>
    <t>Axesor Rating</t>
  </si>
  <si>
    <t>BBVA Research</t>
  </si>
  <si>
    <t>CaixaBank Research</t>
  </si>
  <si>
    <t>Cámara de Comercio de España</t>
  </si>
  <si>
    <t>Cemex</t>
  </si>
  <si>
    <t>Centro de Estudios Economía de Madrid (CEEM-URJC)</t>
  </si>
  <si>
    <t>Centro de Predicción Económica (CEPREDE-UAM)</t>
  </si>
  <si>
    <t>CEOE</t>
  </si>
  <si>
    <t>Equipo Económico (Ee)</t>
  </si>
  <si>
    <t>Funcas</t>
  </si>
  <si>
    <t>Instituto Complutense de Análisis Económico (ICAE-UCM)</t>
  </si>
  <si>
    <t>Instituto de Estudios Económicos (IEE)</t>
  </si>
  <si>
    <t>Intermoney</t>
  </si>
  <si>
    <t>Mapfre Economics</t>
  </si>
  <si>
    <t>Metyis</t>
  </si>
  <si>
    <t>Oxford Economics</t>
  </si>
  <si>
    <t>Repsol</t>
  </si>
  <si>
    <t>Universidad Loyola Andalucía</t>
  </si>
  <si>
    <t>YGroup Companies</t>
  </si>
  <si>
    <t>EthiFinance Ratings</t>
  </si>
  <si>
    <t>Auxiliar1</t>
  </si>
  <si>
    <t>Auxiliar2</t>
  </si>
  <si>
    <t>Condiciones de financiación</t>
  </si>
  <si>
    <t>El BCE moderó el ritmo de compras de activos y señalizó la retirada progresiva de los estímulos a lo largo de 2022.</t>
  </si>
  <si>
    <t>1A</t>
  </si>
  <si>
    <t>3A</t>
  </si>
  <si>
    <t>5A</t>
  </si>
  <si>
    <t>10A</t>
  </si>
  <si>
    <t>15A</t>
  </si>
  <si>
    <t>30A</t>
  </si>
  <si>
    <t>Fecha</t>
  </si>
  <si>
    <t>octubre-22</t>
  </si>
  <si>
    <t>Previsión</t>
  </si>
  <si>
    <t>Error de previsión</t>
  </si>
  <si>
    <t>Cambio de tendencia consolidado</t>
  </si>
  <si>
    <t>Intereses en aumento.</t>
  </si>
  <si>
    <t>Informe</t>
  </si>
  <si>
    <t>El BCE aumentó el ritmo de compras de deuda bajo el Programa de Compras de Emergencia de la Pandemia (PEPP), provocando la contención de los tipos de interés a largo plazo.</t>
  </si>
  <si>
    <t>- El Banco de Inglaterra y la Reserva Federal de Estados Unidos subieron sus tipos de referencia en 4 y 2 ocasiones respectivamente.
- En el caso del BCE anunció subidas después del verano.</t>
  </si>
  <si>
    <r>
      <rPr>
        <b/>
        <sz val="9"/>
        <color theme="1"/>
        <rFont val="Calibri"/>
        <family val="2"/>
        <scheme val="minor"/>
      </rPr>
      <t>Revisión 1</t>
    </r>
    <r>
      <rPr>
        <sz val="9"/>
        <color theme="1"/>
        <rFont val="Calibri"/>
        <family val="2"/>
        <scheme val="minor"/>
      </rPr>
      <t xml:space="preserve">
APE 2021-2024
11/05/2021</t>
    </r>
  </si>
  <si>
    <r>
      <rPr>
        <b/>
        <sz val="9"/>
        <color theme="1"/>
        <rFont val="Calibri"/>
        <family val="2"/>
        <scheme val="minor"/>
      </rPr>
      <t>Revisión 2</t>
    </r>
    <r>
      <rPr>
        <sz val="9"/>
        <color theme="1"/>
        <rFont val="Calibri"/>
        <family val="2"/>
        <scheme val="minor"/>
      </rPr>
      <t xml:space="preserve">
Proyecto Presupuestos 2022
25/10/201</t>
    </r>
  </si>
  <si>
    <r>
      <rPr>
        <b/>
        <sz val="9"/>
        <color theme="1"/>
        <rFont val="Calibri"/>
        <family val="2"/>
        <scheme val="minor"/>
      </rPr>
      <t xml:space="preserve">Revisión 3
</t>
    </r>
    <r>
      <rPr>
        <sz val="9"/>
        <color theme="1"/>
        <rFont val="Calibri"/>
        <family val="2"/>
        <scheme val="minor"/>
      </rPr>
      <t>Presupuestos iniciales 2022
07/04/2022</t>
    </r>
  </si>
  <si>
    <r>
      <rPr>
        <b/>
        <sz val="9"/>
        <color theme="1"/>
        <rFont val="Calibri"/>
        <family val="2"/>
        <scheme val="minor"/>
      </rPr>
      <t>Revisión 4</t>
    </r>
    <r>
      <rPr>
        <sz val="9"/>
        <color theme="1"/>
        <rFont val="Calibri"/>
        <family val="2"/>
        <scheme val="minor"/>
      </rPr>
      <t xml:space="preserve">
APE 2022-2025
12/05/2022</t>
    </r>
  </si>
  <si>
    <r>
      <rPr>
        <b/>
        <sz val="9"/>
        <color theme="1"/>
        <rFont val="Calibri"/>
        <family val="2"/>
        <scheme val="minor"/>
      </rPr>
      <t>Revisión 5</t>
    </r>
    <r>
      <rPr>
        <sz val="9"/>
        <color theme="1"/>
        <rFont val="Calibri"/>
        <family val="2"/>
        <scheme val="minor"/>
      </rPr>
      <t xml:space="preserve">
Ejecución presupuestaria 2022
15/07/2022</t>
    </r>
  </si>
  <si>
    <r>
      <rPr>
        <b/>
        <sz val="9"/>
        <color theme="1"/>
        <rFont val="Calibri"/>
        <family val="2"/>
        <scheme val="minor"/>
      </rPr>
      <t>Revisión 6</t>
    </r>
    <r>
      <rPr>
        <sz val="9"/>
        <color theme="1"/>
        <rFont val="Calibri"/>
        <family val="2"/>
        <scheme val="minor"/>
      </rPr>
      <t xml:space="preserve">
Proyecto Presupuestos 2023
25/10/2022</t>
    </r>
  </si>
  <si>
    <r>
      <rPr>
        <b/>
        <sz val="9"/>
        <color theme="1"/>
        <rFont val="Calibri"/>
        <family val="2"/>
        <scheme val="minor"/>
      </rPr>
      <t>1ª Observación</t>
    </r>
    <r>
      <rPr>
        <sz val="9"/>
        <color theme="1"/>
        <rFont val="Calibri"/>
        <family val="2"/>
        <scheme val="minor"/>
      </rPr>
      <t xml:space="preserve">
Presupuestos iniciales 2023
05/04/2023</t>
    </r>
  </si>
  <si>
    <t>- Tipos de interés cercanos a los mínimos históricos al cierre de 2021.
- El Banco de Inglaterra y la Reserva Federal de Estados Unidos subieron sus tipos de referencia.</t>
  </si>
  <si>
    <t>Desv.</t>
  </si>
  <si>
    <t>Fuente: IGAE, PGE, APE y AIReF</t>
  </si>
  <si>
    <t>( Consumo público proxy)</t>
  </si>
  <si>
    <t>Estr. Prom.</t>
  </si>
  <si>
    <t>Subv y otros</t>
  </si>
  <si>
    <t>FBCF</t>
  </si>
  <si>
    <t>Transf. Soc. efectivo</t>
  </si>
  <si>
    <t>Transf. Soc. especie</t>
  </si>
  <si>
    <t>Consum. inter-medio</t>
  </si>
  <si>
    <t>RdA</t>
  </si>
  <si>
    <t>Resto</t>
  </si>
  <si>
    <t>Cotiz. sociales</t>
  </si>
  <si>
    <t>Imp. directos</t>
  </si>
  <si>
    <t>Imp. indirectos</t>
  </si>
  <si>
    <t>Error relativo promedio</t>
  </si>
  <si>
    <t>Auxiliar</t>
  </si>
  <si>
    <t>PORCENTAJE</t>
  </si>
  <si>
    <t>Desviación</t>
  </si>
  <si>
    <t>Pro-medio</t>
  </si>
  <si>
    <t>Signo de la desviación</t>
  </si>
  <si>
    <t>Desviación en % s PIB</t>
  </si>
  <si>
    <t>Rev</t>
  </si>
  <si>
    <t>Pesi-mista</t>
  </si>
  <si>
    <t>Opti-mista</t>
  </si>
  <si>
    <t>Rev.</t>
  </si>
  <si>
    <t>- La constatación de que La inflación está siendo más intensa y persistente de lo anticipado.
- El BCE finalizó sus programas de compras
- Se produjo la primera subida de los tipos de interés.</t>
  </si>
  <si>
    <t>OBS1</t>
  </si>
  <si>
    <t>Rev. 1</t>
  </si>
  <si>
    <t>Rev. 2</t>
  </si>
  <si>
    <t>Rev. 3</t>
  </si>
  <si>
    <t>Rev. 4</t>
  </si>
  <si>
    <t>Rev. 5</t>
  </si>
  <si>
    <t>Rev. 6</t>
  </si>
  <si>
    <t>Recursos totales</t>
  </si>
  <si>
    <t>Error relativo (%) Recursos totales</t>
  </si>
  <si>
    <t>AVANCE</t>
  </si>
  <si>
    <t>PROMEDIO</t>
  </si>
  <si>
    <t>Impuestos Directos</t>
  </si>
  <si>
    <t>Error relativo (%) Impuestos directos</t>
  </si>
  <si>
    <t>Impuestos Indirectos</t>
  </si>
  <si>
    <t>Error relativo (%) Impuestos indirectos</t>
  </si>
  <si>
    <t>Cotizaciones</t>
  </si>
  <si>
    <t>Error relativo (%) Cotizaciones</t>
  </si>
  <si>
    <t>Error relativo (%) Resto de recursos</t>
  </si>
  <si>
    <t>Total empleos</t>
  </si>
  <si>
    <t>Prestaciones sociales en efectivo</t>
  </si>
  <si>
    <t>Remuneración de asalariados</t>
  </si>
  <si>
    <t>Consumos intermedios</t>
  </si>
  <si>
    <t>Transferencias sociales en especie</t>
  </si>
  <si>
    <t>EVOLUCIÓN DE LAS PREVISIONES RESPECTO AL DATO AVANCE: M€</t>
  </si>
  <si>
    <t>EVOLUCIÓN DE LAS PREVISIONES RESPECTO AL DATO AVANCE: %PIB</t>
  </si>
  <si>
    <t>PREVISIONES Y ERRORES DE PREVISIÓN</t>
  </si>
  <si>
    <t>Fuente: IGAE y AIReF</t>
  </si>
  <si>
    <t>Dato avance</t>
  </si>
  <si>
    <r>
      <t>Dato avance</t>
    </r>
    <r>
      <rPr>
        <vertAlign val="superscript"/>
        <sz val="10"/>
        <color theme="1"/>
        <rFont val="Century Gothic"/>
        <family val="2"/>
      </rPr>
      <t>(1)</t>
    </r>
  </si>
  <si>
    <t xml:space="preserve">(1) Primera publicación de la IGAE sobre el cierre del año contable </t>
  </si>
  <si>
    <t>Dato Avance</t>
  </si>
  <si>
    <t>Fuente: Refinitiv</t>
  </si>
  <si>
    <t>SALDO 2021</t>
  </si>
  <si>
    <t>SALDO 2022</t>
  </si>
  <si>
    <t xml:space="preserve"> </t>
  </si>
  <si>
    <t>+</t>
  </si>
  <si>
    <t/>
  </si>
  <si>
    <t>APE 20-21/Pptos iniciales 20</t>
  </si>
  <si>
    <t>Proyecto Presupuestos 2021</t>
  </si>
  <si>
    <t>Presupuestos iniciales 2021</t>
  </si>
  <si>
    <t>APE 2021-2024</t>
  </si>
  <si>
    <t>Ejecución presupuestaria 2021</t>
  </si>
  <si>
    <t>Proyecto Presupuestos 2022</t>
  </si>
  <si>
    <t>Presupuestos iniciales 2022</t>
  </si>
  <si>
    <t>APE 2022-2025</t>
  </si>
  <si>
    <t>Ejecución presupuestaria 2022</t>
  </si>
  <si>
    <t>Proyecto Presupuestos 2023</t>
  </si>
  <si>
    <t>Presupuestos iniciales 2023</t>
  </si>
  <si>
    <t>GRÁFICO 5.   ERROR DE PREVISIÓN EN EL SALDO EN % S/PIB POR COMPONENTES (2021)</t>
  </si>
  <si>
    <t>CUADRO 1.      PREVISIONES 2021 DEL SALDO EN CONTABILIDAD NACIONAL (%PIB)</t>
  </si>
  <si>
    <t>GRÁFICO 6.   ERROR DE PREVISIÓN EN EL SALDO EN % S/PIB POR SUBSECTORES (2021)</t>
  </si>
  <si>
    <t>GRÁFICO 7.   ERROR DE PREVISIÓN (%PIB): COMPARATIVA CON OTRAS INSTITUCIONES (2021)</t>
  </si>
  <si>
    <t>GRÁFICO 8.   ERROR DE PREVISIÓN EN LOS RECURSOS % PIB POR COMPONENTES (2021)</t>
  </si>
  <si>
    <t>GRÁFICO 9.   ERROR DE PREVISIÓN EN LOS RECURSOS EN M€ POR RÚBRICAS (2021)</t>
  </si>
  <si>
    <t>Nota: Una desviación positiva significa que se han previsto unos recursos inferiores a los del dato avance y negativa cuando se han previsto mayores recursos.</t>
  </si>
  <si>
    <t>GRÁFICO 10.   ERROR DE PREVISIÓN EN LOS EMPLEOS % PIB POR COMPONENTES (2021)</t>
  </si>
  <si>
    <r>
      <t>Nota:</t>
    </r>
    <r>
      <rPr>
        <sz val="9"/>
        <color rgb="FF404040"/>
        <rFont val="Century Gothic"/>
        <family val="2"/>
      </rPr>
      <t xml:space="preserve"> Una desviación positiva significa que se han previsto unos empleos inferiores a los del dato avance y negativa cuando se han previsto mayores empleos.</t>
    </r>
  </si>
  <si>
    <r>
      <t>Nota</t>
    </r>
    <r>
      <rPr>
        <b/>
        <sz val="9"/>
        <color rgb="FF404040"/>
        <rFont val="Century Gothic"/>
        <family val="2"/>
      </rPr>
      <t>:</t>
    </r>
    <r>
      <rPr>
        <sz val="9"/>
        <color rgb="FF404040"/>
        <rFont val="Century Gothic"/>
        <family val="2"/>
      </rPr>
      <t xml:space="preserve"> Una desviación positiva significa que se han previsto unos empleos inferiores a los del dato avance y negativa cuando se han previsto mayores empleos.</t>
    </r>
  </si>
  <si>
    <t>GRÁFICO 11.   ERROR DE PREVISIÓN EN LOS EMPLEOS EN M€ POR RÚBRICAS (2021)</t>
  </si>
  <si>
    <t>CUADRO 2.      PREVISIONES 2022 DEL SALDO EN CONTABILIDAD NACIONAL (%PIB)</t>
  </si>
  <si>
    <t>GRÁFICO 12.   ERROR DE PREVISIÓN EN EL SALDO EN % S/PIB POR COMPONENTES (2022)</t>
  </si>
  <si>
    <t>GRÁFICO 13.   ERROR DE PREVISIÓN EN EL SALDO EN % S/PIB POR SUBSECTORES (2022)</t>
  </si>
  <si>
    <t>GRÁFICO 14.   ERROR DE PREVISIÓN (%PIB): COMPARATIVA CON OTRAS INSTITUCIONES (2022)</t>
  </si>
  <si>
    <t>Fuente: IGAE, PGE, APE, AIReF y Funcas</t>
  </si>
  <si>
    <r>
      <t xml:space="preserve">Nota: </t>
    </r>
    <r>
      <rPr>
        <sz val="9"/>
        <color rgb="FF404040"/>
        <rFont val="Century Gothic"/>
        <family val="2"/>
      </rPr>
      <t>Una desviación positiva significa se ha previsto un menor saldo, y por tanto un mayor déficit que el del dato avance (desviación pesimista). Sobrestimación indica que se ha previsto un menor déficit (desviación optimista).</t>
    </r>
  </si>
  <si>
    <t>GRÁFICO 15.   ERROR DE PREVISIÓN EN LOS RECURSOS % PIB POR COMPONENTES (2022)</t>
  </si>
  <si>
    <t>GRÁFICO 16.   error de preVisión en los RECURSOS en m€ por rúbricas (2022)</t>
  </si>
  <si>
    <t>GRÁFICO 17.   ERROR DE PREVISIÓN EN LOS EMPLEOS % PIB POR COMPONENTES (2022)</t>
  </si>
  <si>
    <t>Nota: Una desviación positiva significa que se han previsto unos empleos inferiores a los del dato avance y negativa cuando se han previsto mayores empleos.</t>
  </si>
  <si>
    <t>GRÁFICO 18.   ERROR DE PREVISIÓN EN LOS EMPLEOS EN M€ POR RÚBRICAS (2022)</t>
  </si>
  <si>
    <t>Nota: Una desviación positiva significa se ha previsto un menor saldo, y por tanto un mayor déficit que el del dato avance (desviación pesimista). Sobrestimación indica que se ha previsto un menor déficit (desviación optimista).</t>
  </si>
  <si>
    <t>CUADRO 3.      DESVIACIÓN DEL SALDO EN % S PIB 2016-2022</t>
  </si>
  <si>
    <t>GRÁFICO 20.   DESVIACIÓN DEL SALDO EN % S PIB EN LAS SUCESIVAS REVISIONES</t>
  </si>
  <si>
    <t>GRÁFICO 20.A.   AIREF</t>
  </si>
  <si>
    <r>
      <t xml:space="preserve">Nota: Una desviación positiva significa se ha previsto un menor saldo, y por tanto un </t>
    </r>
    <r>
      <rPr>
        <i/>
        <sz val="9"/>
        <color rgb="FF404040"/>
        <rFont val="Century Gothic"/>
        <family val="2"/>
      </rPr>
      <t>mayor déficit que el del dato avance (desviación pesimista). Sobrestimación indica que</t>
    </r>
    <r>
      <rPr>
        <sz val="9"/>
        <color rgb="FF404040"/>
        <rFont val="Century Gothic"/>
        <family val="2"/>
      </rPr>
      <t xml:space="preserve"> se ha previsto un menor déficit (desviación optimista).</t>
    </r>
  </si>
  <si>
    <t>GRÁFICO 23.   EVOLUCIÓN DEL ERROR DE PREVISIÓN EN LOS RECURSOS POR RÚBRICAS: PROMEDIO 2016-2022 SEGÚN REVISIONES (M€)</t>
  </si>
  <si>
    <t>GRÁFICO 24.   EVOLUCIÓN DEL ERROR DE PREVISIÓN EN LOS RECURSOS POR RÚBRICAS: PROMEDIO DE REVISIONES EN CADA AÑO (M€)</t>
  </si>
  <si>
    <t>CUADRO 4.      ERROR RELATIVO MEDIO 2016-2022 POR RÚBRICAS DE RECURSOS (%)</t>
  </si>
  <si>
    <t>GRÁFICO 26.   EVOLUCIÓN DEL ERROR DE PREVISIÓN EN LOS EMPLEOS POR RÚBRICAS: PROMEDIO 2016-2022 SEGÚN REVISIONES (M€)</t>
  </si>
  <si>
    <t>GRÁFICO 27.   EVOLUCIÓN DEL ERROR DE PREVISIÓN EN LOS EMPLEOS EN POR RÚBRICAS: PROMEDIO DE REVISIONES EN CADA AÑO (M€)</t>
  </si>
  <si>
    <t>CUADRO 5.      ERROR RELATIVO PROMEDIO 2016-2022 POR RÚBRICAS DE EMPLEOS (%)</t>
  </si>
  <si>
    <t>CUADRO 6.      CONDICIONES DE FINANCIACIÓN: EVOLUCIÓN DURANTE LOS INFORMES DE LA AIREF RELATIVOS A 2022</t>
  </si>
  <si>
    <t>Fuente: elaboración AIReF</t>
  </si>
  <si>
    <t>GRÁFICO 28.   CURVA DE TIPOS DE LA DEUDA ESPAÑOLA: EVOLUCIÓN  (%)</t>
  </si>
  <si>
    <t>GRÁFICO 29.   GASTO EN INTERESES 2022: PREVISIONES AIREF (M€)</t>
  </si>
  <si>
    <t>CUADRO ANEXO IV. 1. REVISIONES DE LA PREVISIÓN AIREF 2021</t>
  </si>
  <si>
    <t>CUADRO ANEXO IV. 2. REVISIONES DE LA PREVISIÓN AIREF 2021</t>
  </si>
  <si>
    <t>GRÁFICO ANEXO IV. 1.  EVOLUCIÓN DE LAS PREVISIONES RESPECTO AL DATO AVANCE: M€</t>
  </si>
  <si>
    <t>GRÁFICO ANEXO IV. 2.  EVOLUCIÓN DE LAS PREVISIONES RESPECTO AL DATO AVANCE: %PIB</t>
  </si>
  <si>
    <t>GRÁFICO ANEXO IV. 3.  PREVISIONES Y ERRORES DE PREVISIÓN: RECURSOS</t>
  </si>
  <si>
    <t>GRÁFICO ANEXO IV. 4.  PREVISIONES Y ERRORES DE PREVISIÓN: EMPLEOS</t>
  </si>
  <si>
    <t>EVOLUCIÓN RECIENTE DEL PIB TRIMESTRAL EN TÉRMINOS DE VOLUMEN</t>
  </si>
  <si>
    <t>TASA DE VARIACIÓN INTERTRIMESTRAL</t>
  </si>
  <si>
    <t>PIB Volumen</t>
  </si>
  <si>
    <t>Tasa Intertrimestral</t>
  </si>
  <si>
    <t>DESVIACIÓN TÍPICA DE LA TASA DE VARIACIÓN INTERTRIMESTRAL DEL PIB EN TÉRMINOS DE VOLUMEN</t>
  </si>
  <si>
    <t>Desviación Típica</t>
  </si>
  <si>
    <t>ERROR RELATIVO DE PREVISIÓN DE LOS PANELES DE PREVISORES INMEDIATAMENTE PREVIOS A LA PUBLICACIÓN DE LA PRIMERA ESTIMACIÓN PARA CADA AÑO. (%)</t>
  </si>
  <si>
    <t>Fecha PANEL</t>
  </si>
  <si>
    <t>Fecha INE</t>
  </si>
  <si>
    <t>Previsión PANEL</t>
  </si>
  <si>
    <t>Primer Dato Publicado INE</t>
  </si>
  <si>
    <t>|Previsión-1ªObservación|/|1ª Observación|</t>
  </si>
  <si>
    <t>Indicador contracción</t>
  </si>
  <si>
    <t>ene-feb-06</t>
  </si>
  <si>
    <t>Feb 2006</t>
  </si>
  <si>
    <t>ene-feb-07</t>
  </si>
  <si>
    <t>Feb 2007</t>
  </si>
  <si>
    <t>ene-feb-08</t>
  </si>
  <si>
    <t>Feb 2008</t>
  </si>
  <si>
    <t>ene-feb-09</t>
  </si>
  <si>
    <t>Feb 2009</t>
  </si>
  <si>
    <t>Feb 2010</t>
  </si>
  <si>
    <t>Mar 2011</t>
  </si>
  <si>
    <t>Panel nov 2011</t>
  </si>
  <si>
    <t>Feb 2012</t>
  </si>
  <si>
    <t>Feb 2013</t>
  </si>
  <si>
    <t>Feb 2014</t>
  </si>
  <si>
    <t>Feb 2015</t>
  </si>
  <si>
    <t>Feb 2016</t>
  </si>
  <si>
    <t>Feb 2017</t>
  </si>
  <si>
    <t>Feb 2018</t>
  </si>
  <si>
    <t>Ene 2019</t>
  </si>
  <si>
    <t>Ene 2020</t>
  </si>
  <si>
    <t>Ene 2021</t>
  </si>
  <si>
    <t>Ene 2022</t>
  </si>
  <si>
    <t>Ene 2023</t>
  </si>
  <si>
    <t>ERROR EN LA PREVISIÓN DE VARIACIÓN DEL PIB EN 2022 EN LA APE 2022-2025</t>
  </si>
  <si>
    <t>Efectos</t>
  </si>
  <si>
    <t>FUENTES DEL ERROR DE PREVISIÓN</t>
  </si>
  <si>
    <t>APE 2022</t>
  </si>
  <si>
    <t>Arrastre
2021</t>
  </si>
  <si>
    <t>Supuestos 
Exógenos</t>
  </si>
  <si>
    <t>Observado 
Abril 23</t>
  </si>
  <si>
    <t>Consumo 
Privado</t>
  </si>
  <si>
    <t>Consumo 
Público</t>
  </si>
  <si>
    <t>FBCF 
Equipo</t>
  </si>
  <si>
    <t>FBCF 
Construcción</t>
  </si>
  <si>
    <t>Var. Ext</t>
  </si>
  <si>
    <t xml:space="preserve">Exportaciones </t>
  </si>
  <si>
    <t>Importaciones</t>
  </si>
  <si>
    <t>ERRORES DE PREVISIÓN DE LOS COMPONENTES DE LA DEMANDA EN LA APE 2022-2025</t>
  </si>
  <si>
    <t>CONSUMO PRIVADO (%)</t>
  </si>
  <si>
    <t>FBCF BIENES DE EQUIPO Y ACTIVOS CULTIVADOS (%)</t>
  </si>
  <si>
    <t>FBCF EN CONSTRUCCIÓN (%)</t>
  </si>
  <si>
    <t>EXPORTACIONES DE BIENES Y SERVICIOS (%)</t>
  </si>
  <si>
    <t>IMPORTACIONES DE BIENES Y SERVICIOS (%)</t>
  </si>
  <si>
    <t>GRÁFICO 4E</t>
  </si>
  <si>
    <t>EVOLUCIÓN DE LOS ERRORES DE PREVISIÓN Y EL ERROR MEDIO DE LAS ESTIMACIONES DEL PRODUCTO INTERIOR BRUTO</t>
  </si>
  <si>
    <t>AÑO EN CURSO</t>
  </si>
  <si>
    <t>Error de previsión medio</t>
  </si>
  <si>
    <t>P</t>
  </si>
  <si>
    <t>O</t>
  </si>
  <si>
    <t>AÑO EN SIGUIENTE</t>
  </si>
  <si>
    <t>EVOLUCIÓN DEL ERROR CUADRÁTICO MEDIO DE LAS ESTIMACIONES Y LA DESVIACIÓN TÍPICA DEL PRODUCTO INTERIOR BRUTO EN TÉRMINOS DE VOLUMEN</t>
  </si>
  <si>
    <t>Desviación típica</t>
  </si>
  <si>
    <t>ECM</t>
  </si>
  <si>
    <t>ECM por sesgo</t>
  </si>
  <si>
    <t>ECM por varianza</t>
  </si>
  <si>
    <t>AÑO SIGUIENTE</t>
  </si>
  <si>
    <t>COMPARATIVA DEL ERROR CUADRÁTICO MEDIO DE LOS ORGANISMOS</t>
  </si>
  <si>
    <t>AireF</t>
  </si>
  <si>
    <t>Banco de España</t>
  </si>
  <si>
    <t>Comisión Europea</t>
  </si>
  <si>
    <t>Panel de Funcas</t>
  </si>
  <si>
    <t>EVOLUCIÓN DEL ESTADÍSTICO U DE THEIL PARA LAS ESTIMACIONES DEL PRODUCTO INTERIOR BRUTO EN TÉRMINOS DE VOLUMEN</t>
  </si>
  <si>
    <t>FUNCIÓN DE AUTOCORRELACIÓN SIMPLE DE LOS ERRORES DE PREVISIÓN DEL PRODUCTO INTERIOR BRUTO EN TÉRMINOS DE VOLUMEN</t>
  </si>
  <si>
    <t>FAS</t>
  </si>
  <si>
    <t>Banda inferior 95%</t>
  </si>
  <si>
    <t>Banda superior 95%</t>
  </si>
  <si>
    <t>EVOLUCIÓN DE LOS ERRORES DE PREVISIÓN Y EL ERROR MEDIO DE LAS ESTIMACIONES DE LOS AGREGADOS DE LA DEMANDA</t>
  </si>
  <si>
    <t>CONSUMO PRIVADO - AÑO EN CURSO</t>
  </si>
  <si>
    <t>CONSUMO PRIVADO - AÑO SIGUIENTE</t>
  </si>
  <si>
    <t>CONSUMO PÚBLICO - AÑO EN CURSO</t>
  </si>
  <si>
    <t>CONSUMO PÚBLICO - AÑO SIGUIENTE</t>
  </si>
  <si>
    <t>FORMACIÓN BRUTA DE CAPITAL FIJO - AÑO EN CURSO</t>
  </si>
  <si>
    <t>FORMACIÓN BRUTA DE CAPITAL FIJO - AÑO SIGUIENTE</t>
  </si>
  <si>
    <t>EXPORTACIONES DE BIENES Y SERVICIOS - AÑO EN CURSO</t>
  </si>
  <si>
    <t>EXPORTACIONES DE BIENES Y SERVICIOS - AÑO SIGUIENTE</t>
  </si>
  <si>
    <t>IMPORTACIONES DE BIENES Y SERVICIOS - AÑO EN CURSO</t>
  </si>
  <si>
    <t>IMPORTACIONES DE BIENES Y SERVICIOS - AÑO SIGUIENTE</t>
  </si>
  <si>
    <t>EVOLUCIÓN DEL ERROR CUADRÁTICO MEDIO DE LAS ESTIMACIONES Y LA DESVIACIÓN TÍPICA DE LOS AGREGADOS DE LA DEMANDA</t>
  </si>
  <si>
    <t>CONUSMO PÚBLICO - AÑO SIGUIENTE</t>
  </si>
  <si>
    <t>EVOLUCIÓN DEL ESTADÍSTICO U DE THEIL PARA LAS ESTIMACIONES DE LOS AGREGADOS DE LA DEMANDA</t>
  </si>
  <si>
    <t>Consumo privado</t>
  </si>
  <si>
    <t>Consumo público</t>
  </si>
  <si>
    <t>Formación bruta de capital fijo</t>
  </si>
  <si>
    <t>Exportaciones</t>
  </si>
  <si>
    <t>FUNCIÓN DE AUTOCORRELACIÓN SIMPLE DE LOS ERRORES DE PREVISIÓN DE LOS AGREGADOS DE LA DEMANDA</t>
  </si>
  <si>
    <t>CONUSMO PRIVADO - AÑO SIGUIENTE</t>
  </si>
  <si>
    <t>EVOLUCIÓN DE LAS CONTRIBUCIONES AL ERROR DE LOS AGREGADOS DE LA DEMANDA</t>
  </si>
  <si>
    <t>Error de previsión del PIB</t>
  </si>
  <si>
    <t>EVOLUCIÓN DE LOS ERRORES DE PREVISIÓN Y EL ERROR MEDIO DE LAS ESTIMACIONES DE EMPLEO EQUIVALENTE A TIEMPO COMPLETO</t>
  </si>
  <si>
    <t>EVOLUCIÓN DE ERROR CUADRÁTICO MEDIO DE LAS ESTIMACIONES Y LA DESVIACIÓN TÍPICA DEL EMPLEO EQUIVALENTE A TIEMPO COMPLETO</t>
  </si>
  <si>
    <t>EVOLUCIÓN DEL ESTADÍSTICO U DE THEIL PARA LAS ESTIMACIONES DEL EMPLEO EQUIVALENTE A TIEMPO COMPLETO</t>
  </si>
  <si>
    <t>FUNCIÓN DE AUTOCORRELACIÓN SIMPLE DE LOS ERRORES DE PREVISIÓN DEL EMPLEO EQUIVALENTE A TIEMPO COMPLETO</t>
  </si>
  <si>
    <t>COMPARATIVA DE ERRORES DE PREVISIÓN EN LAS ESTIMACIONES DEL PRODUCTO INTERIOR BRUTO EN TÉRMINOS DE VOLUMEN</t>
  </si>
  <si>
    <t>Panel de FUNCAS</t>
  </si>
  <si>
    <t>Mínimo</t>
  </si>
  <si>
    <t>Máximo</t>
  </si>
  <si>
    <t>Rango Max-Min</t>
  </si>
  <si>
    <t>COMPARATIVA DE LA RAÍZ DEL ERROR CUADRÁTICO MEDIO DE LAS ESTIMACIONES DEL PRODUCTO INTERIOR BRUTO EN TÉRMINOS DE VOLUMEN</t>
  </si>
  <si>
    <t>Otoño 2022</t>
  </si>
  <si>
    <t>COMPARATIVA DE ERRORES DE PREVISIÓN EN LAS ESTIMACIONES DE LOS AGREGADOS DE LA DEMANDA EN TÉRMINOS DE VOLUMEN</t>
  </si>
  <si>
    <t>COMPARATIVA DE LA RAÍZ DEL ERROR CUADRÁTICO MEDIO DE LAS ESTIMACIONES DE LOS AGREGADOS DE LA DEMANDA EN TÉRMINOS DE VOLUMEN</t>
  </si>
  <si>
    <t>COMPARATIVA DE ERRORES DE PREVISIÓN EN LAS ESTIMACIONES DEL EMPLEO EQUIVALENTE A TIEMPO COMPLETO EN EL AÑO EN CURSO Y AÑO SIGUIENTE</t>
  </si>
  <si>
    <t>COMPARATIVA DE LA RAÍZ DEL ERROR CUADRÁTICO MEDIO DE LAS ESTIMACIONES DEL EMPLEO EQUIVALENTE A TIEMPO COMPLETO</t>
  </si>
  <si>
    <t>MEDIDAS Y CONTRASTES DE CALIDAD</t>
  </si>
  <si>
    <t>Año en curso</t>
  </si>
  <si>
    <t>Año siguiente</t>
  </si>
  <si>
    <t>Producto Interior Bruto</t>
  </si>
  <si>
    <t>N</t>
  </si>
  <si>
    <t>Sesgo [p-valor]</t>
  </si>
  <si>
    <t>EAM</t>
  </si>
  <si>
    <t>RECM</t>
  </si>
  <si>
    <t>DM¹ [p-valor]</t>
  </si>
  <si>
    <t>DM²</t>
  </si>
  <si>
    <t>TU</t>
  </si>
  <si>
    <t>DA [p-valor]</t>
  </si>
  <si>
    <t>PE [p-valor]</t>
  </si>
  <si>
    <t>ρ [Q p-valor]</t>
  </si>
  <si>
    <t>T [p-valor]</t>
  </si>
  <si>
    <t>0,03 [0,85]</t>
  </si>
  <si>
    <t>3,88 [0,00]</t>
  </si>
  <si>
    <t>3,64 [0,00]</t>
  </si>
  <si>
    <t>0,17 [0,54]</t>
  </si>
  <si>
    <t>0,41 [0,19]</t>
  </si>
  <si>
    <t>0,38 [0,15]</t>
  </si>
  <si>
    <t>0,08 [0,72]</t>
  </si>
  <si>
    <t>-1,49 [0,16]</t>
  </si>
  <si>
    <t>No Rechazo</t>
  </si>
  <si>
    <t>0,08 [0,77]</t>
  </si>
  <si>
    <t>-0,44 [0,66]</t>
  </si>
  <si>
    <t>0,65 [0,17]</t>
  </si>
  <si>
    <t>-1,38 [0,20]</t>
  </si>
  <si>
    <t>0,54 [0,04]</t>
  </si>
  <si>
    <t>-1,15 [0,27]</t>
  </si>
  <si>
    <t>0,02 [0,92]</t>
  </si>
  <si>
    <t>-0,40 [0,70]</t>
  </si>
  <si>
    <t>-0,09 [0,73]</t>
  </si>
  <si>
    <t>0,13 [0,90]</t>
  </si>
  <si>
    <t>0,14 [0,67]</t>
  </si>
  <si>
    <t>0,03 [0,97]</t>
  </si>
  <si>
    <t>0,29 [0,32]</t>
  </si>
  <si>
    <t>0,72 [0,49]</t>
  </si>
  <si>
    <t>-0,11 [0,65]</t>
  </si>
  <si>
    <t>-1,14 [0,27]</t>
  </si>
  <si>
    <t>-0,28 [0,30]</t>
  </si>
  <si>
    <t>1,06 [0,31]</t>
  </si>
  <si>
    <t>0,23 [0,38]</t>
  </si>
  <si>
    <t>0,47 [0,65]</t>
  </si>
  <si>
    <t>0,46 [0,08]</t>
  </si>
  <si>
    <t>0,62 [0,55]</t>
  </si>
  <si>
    <t>-0,06 [0,79]</t>
  </si>
  <si>
    <t>-1,20 [0,25]</t>
  </si>
  <si>
    <t>-0,09 [0,74]</t>
  </si>
  <si>
    <t>0,75 [0,47]</t>
  </si>
  <si>
    <t>0,17 [0,51]</t>
  </si>
  <si>
    <t>1,03 [0,33]</t>
  </si>
  <si>
    <t>0,53 [0,06]</t>
  </si>
  <si>
    <t>1,54 [0,15]</t>
  </si>
  <si>
    <t>Consumo Privado</t>
  </si>
  <si>
    <t>0,33 [0,41]</t>
  </si>
  <si>
    <t>3,65 [0,00]</t>
  </si>
  <si>
    <t>-0,02 [0,93]</t>
  </si>
  <si>
    <t>0,93 [0,04]</t>
  </si>
  <si>
    <t>0,34 [0,20]</t>
  </si>
  <si>
    <t>0,47 [0,31]</t>
  </si>
  <si>
    <t>-1,09 [0,29]</t>
  </si>
  <si>
    <t>0,03 [0,91]</t>
  </si>
  <si>
    <t>-0,77 [0,45]</t>
  </si>
  <si>
    <t>1,06 [0,08]</t>
  </si>
  <si>
    <t>-1,11 [0,29]</t>
  </si>
  <si>
    <t>0,30 [0,27]</t>
  </si>
  <si>
    <t>-0,74 [0,47]</t>
  </si>
  <si>
    <t>0,67 [0,21]</t>
  </si>
  <si>
    <t>-1,32 [0,21]</t>
  </si>
  <si>
    <t>0,26 [0,33]</t>
  </si>
  <si>
    <t>-1,53 [0,15]</t>
  </si>
  <si>
    <t>0,61 [0,27]</t>
  </si>
  <si>
    <t>-0,28 [0,78]</t>
  </si>
  <si>
    <t>0,46 [0,09]</t>
  </si>
  <si>
    <t>0,55 [0,59]</t>
  </si>
  <si>
    <t>-0,13 [0,78]</t>
  </si>
  <si>
    <t>-0,54 [0,60]</t>
  </si>
  <si>
    <t>1,70 [0,11]</t>
  </si>
  <si>
    <t>0,61 [0,15]</t>
  </si>
  <si>
    <t>0,22 [0,83]</t>
  </si>
  <si>
    <t>0,11 [0,81]</t>
  </si>
  <si>
    <t>0,58 [0,57]</t>
  </si>
  <si>
    <t>0,22 [0,55]</t>
  </si>
  <si>
    <t>0,44 [0,67]</t>
  </si>
  <si>
    <t>-0,01 [0,98]</t>
  </si>
  <si>
    <t>0,65 [0,53]</t>
  </si>
  <si>
    <t>0,70 [0,05]</t>
  </si>
  <si>
    <t>1,02 [0,33]</t>
  </si>
  <si>
    <t>0,63 [0,02]</t>
  </si>
  <si>
    <t>0,78 [0,45]</t>
  </si>
  <si>
    <t>Consumo Público</t>
  </si>
  <si>
    <t>0,27 [0,44]</t>
  </si>
  <si>
    <t>2,64 [0,00]</t>
  </si>
  <si>
    <t>1,98 [0,02]</t>
  </si>
  <si>
    <t>0,20 [0,45]</t>
  </si>
  <si>
    <t>-0,69 [0,23]</t>
  </si>
  <si>
    <t>2,80 [0,00]</t>
  </si>
  <si>
    <t>1,69 [0,05]</t>
  </si>
  <si>
    <t>0,23 [0,46]</t>
  </si>
  <si>
    <t>-0,02 [0,96]</t>
  </si>
  <si>
    <t>0,28 [0,79]</t>
  </si>
  <si>
    <t>-0,21 [0,43]</t>
  </si>
  <si>
    <t>0,94 [0,36]</t>
  </si>
  <si>
    <t>-0,33 [0,41]</t>
  </si>
  <si>
    <t>0,70 [0,50]</t>
  </si>
  <si>
    <t>0,54 [0,05]</t>
  </si>
  <si>
    <t>-0,70 [0,50]</t>
  </si>
  <si>
    <t>-0,22 [0,34]</t>
  </si>
  <si>
    <t>1,31 [0,21]</t>
  </si>
  <si>
    <t>2,91 [0,00]</t>
  </si>
  <si>
    <t>2,57 [0,02]</t>
  </si>
  <si>
    <t>-1,25 [0,02]</t>
  </si>
  <si>
    <t>-0,24 [0,81]</t>
  </si>
  <si>
    <t>0,57 [0,28]</t>
  </si>
  <si>
    <t>-0,01 [0,50]</t>
  </si>
  <si>
    <t>0,27 [0,24]</t>
  </si>
  <si>
    <t>1,48 [0,17]</t>
  </si>
  <si>
    <t>0,20 [0,43]</t>
  </si>
  <si>
    <t>1,63 [0,13]</t>
  </si>
  <si>
    <t>Rechazo al 10%</t>
  </si>
  <si>
    <t>0,52 [0,05]</t>
  </si>
  <si>
    <t>0,29 [0,78]</t>
  </si>
  <si>
    <t>-0,26 [0,65]</t>
  </si>
  <si>
    <t>0,09 [0,93]</t>
  </si>
  <si>
    <t>0,45 [0,10]</t>
  </si>
  <si>
    <t>-0,82 [0,43]</t>
  </si>
  <si>
    <t>0,25 [0,31]</t>
  </si>
  <si>
    <t>1,36 [0,20]</t>
  </si>
  <si>
    <t>0,31 [0,25]</t>
  </si>
  <si>
    <t>-0,20 [0,69]</t>
  </si>
  <si>
    <t>0,38 [0,71]</t>
  </si>
  <si>
    <t>0,38 [0,18]</t>
  </si>
  <si>
    <t>-0,97 [0,35]</t>
  </si>
  <si>
    <t>Formación Bruta de Capital Fijo</t>
  </si>
  <si>
    <t>-0,43 [0,79]</t>
  </si>
  <si>
    <t>3,69 [0,00]</t>
  </si>
  <si>
    <t>0,14 [0,61]</t>
  </si>
  <si>
    <t>3,92 [0,04]</t>
  </si>
  <si>
    <t>0,68 [0,01]</t>
  </si>
  <si>
    <t>-0,19 [0,89]</t>
  </si>
  <si>
    <t>0,76 [0,46]</t>
  </si>
  <si>
    <t>0,25 [0,35]</t>
  </si>
  <si>
    <t>-0,48 [0,64]</t>
  </si>
  <si>
    <t>3,43 [0,03]</t>
  </si>
  <si>
    <t>0,81 [0,44]</t>
  </si>
  <si>
    <t>0,69 [0,01]</t>
  </si>
  <si>
    <t>0,73 [0,48]</t>
  </si>
  <si>
    <t>-1,18 [0,32]</t>
  </si>
  <si>
    <t>0,85 [0,41]</t>
  </si>
  <si>
    <t>0,32 [0,24]</t>
  </si>
  <si>
    <t>0,99 [0,34]</t>
  </si>
  <si>
    <t>1,99 [0,02]</t>
  </si>
  <si>
    <t>1,56 [0,15]</t>
  </si>
  <si>
    <t>0,31 [0,22]</t>
  </si>
  <si>
    <t>1,24 [0,24]</t>
  </si>
  <si>
    <t>0,03 [0,98]</t>
  </si>
  <si>
    <t>0,91 [0,38]</t>
  </si>
  <si>
    <t>0,38 [0,16]</t>
  </si>
  <si>
    <t>-0,57 [0,58]</t>
  </si>
  <si>
    <t>2,08 [0,07]</t>
  </si>
  <si>
    <t>1,28 [0,23]</t>
  </si>
  <si>
    <t>0,31 [0,21]</t>
  </si>
  <si>
    <t>1,23 [0,25]</t>
  </si>
  <si>
    <t>-0,34 [0,70]</t>
  </si>
  <si>
    <t>1,04 [0,32]</t>
  </si>
  <si>
    <t>0,32 [0,23]</t>
  </si>
  <si>
    <t>-0,09 [0,93]</t>
  </si>
  <si>
    <t>1,64 [0,05]</t>
  </si>
  <si>
    <t>1,77 [0,10]</t>
  </si>
  <si>
    <t>0,72 [0,01]</t>
  </si>
  <si>
    <t>2,04 [0,07]</t>
  </si>
  <si>
    <t>-1,31 [0,29]</t>
  </si>
  <si>
    <t>3,31 [0,00]</t>
  </si>
  <si>
    <t>0,06 [0,83]</t>
  </si>
  <si>
    <t>0,15 [0,83]</t>
  </si>
  <si>
    <t>0,41 [0,12]</t>
  </si>
  <si>
    <t>-1,21 [0,21]</t>
  </si>
  <si>
    <t>0,35 [0,19]</t>
  </si>
  <si>
    <t>-0,19 [0,85]</t>
  </si>
  <si>
    <t>0,35 [0,68]</t>
  </si>
  <si>
    <t>-1,18 [0,26]</t>
  </si>
  <si>
    <t>0,14 [0,53]</t>
  </si>
  <si>
    <t>-0,25 [0,81]</t>
  </si>
  <si>
    <t>-0,33 [0,63]</t>
  </si>
  <si>
    <t>1,14 [0,27]</t>
  </si>
  <si>
    <t>0,53 [0,05]</t>
  </si>
  <si>
    <t>-0,91 [0,38]</t>
  </si>
  <si>
    <t>0,02 [0,99]</t>
  </si>
  <si>
    <t>-1,57 [0,15]</t>
  </si>
  <si>
    <t>0,40 [0,19]</t>
  </si>
  <si>
    <t>0,19 [0,86]</t>
  </si>
  <si>
    <t>-0,21 [0,71]</t>
  </si>
  <si>
    <t>1,30 [0,22]</t>
  </si>
  <si>
    <t>0,56 [0,04]</t>
  </si>
  <si>
    <t>-1,03 [0,32]</t>
  </si>
  <si>
    <t>0,27 [0,64]</t>
  </si>
  <si>
    <t>0,46 [0,05]</t>
  </si>
  <si>
    <t>-0,26 [0,80]</t>
  </si>
  <si>
    <t>-0,85 [0,16]</t>
  </si>
  <si>
    <t>1,26 [0,23]</t>
  </si>
  <si>
    <t>-0,43 [0,67]</t>
  </si>
  <si>
    <t>-0,15 [0,82]</t>
  </si>
  <si>
    <t>0,10 [0,92]</t>
  </si>
  <si>
    <t>0,42 [0,05]</t>
  </si>
  <si>
    <t>-1,12 [0,54]</t>
  </si>
  <si>
    <t>0,04 [0,88]</t>
  </si>
  <si>
    <t>2,07 [0,00]</t>
  </si>
  <si>
    <t>0,16 [0,38]</t>
  </si>
  <si>
    <t>-0,95 [0,48]</t>
  </si>
  <si>
    <t>-0,23 [0,82]</t>
  </si>
  <si>
    <t>1,76 [0,02]</t>
  </si>
  <si>
    <t>-0,22 [0,83]</t>
  </si>
  <si>
    <t>-0,24 [0,75]</t>
  </si>
  <si>
    <t>-0,14 [0,81]</t>
  </si>
  <si>
    <t>0,98 [0,34]</t>
  </si>
  <si>
    <t>-0,64 [0,53]</t>
  </si>
  <si>
    <t>0,92 [0,31]</t>
  </si>
  <si>
    <t>0,13 [0,74]</t>
  </si>
  <si>
    <t>-0,24 [0,70]</t>
  </si>
  <si>
    <t>1,00 [0,33]</t>
  </si>
  <si>
    <t>0,50 [0,06]</t>
  </si>
  <si>
    <t>-0,65 [0,53]</t>
  </si>
  <si>
    <t>1,45 [0,08]</t>
  </si>
  <si>
    <t>-0,72 [0,49]</t>
  </si>
  <si>
    <t>0,14 [0,46]</t>
  </si>
  <si>
    <t>1,35 [0,20]</t>
  </si>
  <si>
    <t>-0,54 [0,44]</t>
  </si>
  <si>
    <t>0,98 [0,35]</t>
  </si>
  <si>
    <t>0,43 [0,11]</t>
  </si>
  <si>
    <t>-0,43 [0,68]</t>
  </si>
  <si>
    <t>1,08 [0,15]</t>
  </si>
  <si>
    <t>0,16 [0,18]</t>
  </si>
  <si>
    <t>2,21 [0,05]</t>
  </si>
  <si>
    <t>Empleo</t>
  </si>
  <si>
    <t>-0,84 [0,02]</t>
  </si>
  <si>
    <t>3,52 [0,00]</t>
  </si>
  <si>
    <t>-0,46 [0,22]</t>
  </si>
  <si>
    <t>-0,01 [0,97]</t>
  </si>
  <si>
    <t>-0,80 [0,01]</t>
  </si>
  <si>
    <t>0,49 [0,07]</t>
  </si>
  <si>
    <t>-0,34 [0,74]</t>
  </si>
  <si>
    <t>-0,34 [0,06]</t>
  </si>
  <si>
    <t>1,07 [0,31]</t>
  </si>
  <si>
    <t>-0,10 [0,73]</t>
  </si>
  <si>
    <t>-0,32 [0,76]</t>
  </si>
  <si>
    <t>-0,85 [0,13]</t>
  </si>
  <si>
    <t>-0,83 [0,42]</t>
  </si>
  <si>
    <t>3,75 [0,00]</t>
  </si>
  <si>
    <t>3,39 [0,00]</t>
  </si>
  <si>
    <t>0,21 [0,45]</t>
  </si>
  <si>
    <t>-0,08 [0,77]</t>
  </si>
  <si>
    <t>0,74 [0,48]</t>
  </si>
  <si>
    <t>0,02 [0,82]</t>
  </si>
  <si>
    <t>-0,80 [0,44]</t>
  </si>
  <si>
    <t>-0,62 [0,01]</t>
  </si>
  <si>
    <t>1,21 [0,25]</t>
  </si>
  <si>
    <t>-1,17 [0,26]</t>
  </si>
  <si>
    <t>-0,85 [0,01]</t>
  </si>
  <si>
    <t>0,06 [0,96]</t>
  </si>
  <si>
    <t>0,48 [0,08]</t>
  </si>
  <si>
    <t>-0,64 [0,02]</t>
  </si>
  <si>
    <t>0,77 [0,45]</t>
  </si>
  <si>
    <t>0,40 [0,13]</t>
  </si>
  <si>
    <t>-0,67 [0,51]</t>
  </si>
  <si>
    <t>-0,83 [0,01]</t>
  </si>
  <si>
    <t>0,16 [0,87]</t>
  </si>
  <si>
    <t>0,31 [0,14]</t>
  </si>
  <si>
    <t>1,03 [0,32]</t>
  </si>
  <si>
    <t>DESVIACIÓN TÍPICA DE LA TASA DE VARIACIÓN INTERTRIMESTRAL EN TÉRMINOS DE VOLUMEN A LO LARGO DE LAS SIETE PRIMERAS ESTIMACIONES DE LA CNTR PARA CADA TRIMESTRE</t>
  </si>
  <si>
    <t>GASTO EN CONSUMO FINAL DE LOS HOGARES</t>
  </si>
  <si>
    <t>GASTO EN CONSUMO DE LAS AAPP</t>
  </si>
  <si>
    <t>FORMACIÓN BRUTA DE CAPITAL FIJO</t>
  </si>
  <si>
    <t>VARIACIÓN DE EXISTENCIAS</t>
  </si>
  <si>
    <t>EXPORTACIONES DE BIENES Y SERVICIOS</t>
  </si>
  <si>
    <t>IMPORTACIONES DE BIENES Y SERVICIOS</t>
  </si>
  <si>
    <t>Capítulo</t>
  </si>
  <si>
    <t>Título Nivel 1</t>
  </si>
  <si>
    <t>Página</t>
  </si>
  <si>
    <t># Cuadro</t>
  </si>
  <si>
    <t>Título</t>
  </si>
  <si>
    <t>Fuente</t>
  </si>
  <si>
    <t xml:space="preserve">1. Análisis de las previsiones macroeconómicas </t>
  </si>
  <si>
    <t>1.1. Análisis de los errores de previsión macroeconómicos para el año 2022</t>
  </si>
  <si>
    <t xml:space="preserve">1.2. Análisis estadístico de los errores de previsión del cuadro macroeconómico 2016-2022 </t>
  </si>
  <si>
    <t>2. Evaluación de las previsiones en el escenario fiscal</t>
  </si>
  <si>
    <t xml:space="preserve">2.1. Errores de previsión 2021 </t>
  </si>
  <si>
    <t xml:space="preserve">2.1.1. Recursos </t>
  </si>
  <si>
    <t xml:space="preserve">2.1.2. Empleos </t>
  </si>
  <si>
    <t xml:space="preserve">2.2. Errores de previsión 2022 </t>
  </si>
  <si>
    <t xml:space="preserve">2.2.1. Recursos </t>
  </si>
  <si>
    <t>2.2.2. Empleos</t>
  </si>
  <si>
    <t xml:space="preserve">2.3. Evolución de los errores de previsión 2016-2022 </t>
  </si>
  <si>
    <t>2.3.1. Recursos</t>
  </si>
  <si>
    <t>2.3.2. Empleos</t>
  </si>
  <si>
    <t>3. Conclusiones</t>
  </si>
  <si>
    <t xml:space="preserve">ANEXO I. Detalle del análisis estadístico de las previsiones macroeconómicas para el período 2016-2022 </t>
  </si>
  <si>
    <t xml:space="preserve">ANEXO II. Medidas y contrastes de calidad </t>
  </si>
  <si>
    <t xml:space="preserve">ANEXO III. Indicadores de volatilidad de los agregados por el lado de la demanda </t>
  </si>
  <si>
    <t xml:space="preserve">ANEXO IV. Previsiones fiscales 2021-2022 y sus errores </t>
  </si>
  <si>
    <t>Ir al índice de cuadros</t>
  </si>
  <si>
    <t xml:space="preserve">DOCUMENTO TÉCNICO SOBRE LA EVALUACIÓN DE LAS PREVISIONES MACROECONÓMICAS Y FISCALES DE LA AIREF </t>
  </si>
  <si>
    <t>IGAE, PGE, APE y AIReF</t>
  </si>
  <si>
    <t>Previsiones 2022 deL SALDO en contabilidad nacional (%pib)</t>
  </si>
  <si>
    <t>Previsiones 2021 deL SALDO en contabilidad nacional (%pib)</t>
  </si>
  <si>
    <t>Cuadro 1</t>
  </si>
  <si>
    <t>Cuadro 2</t>
  </si>
  <si>
    <t>Desviación del saldo en % s pib 2016-2022</t>
  </si>
  <si>
    <t>Cuadro 3</t>
  </si>
  <si>
    <t>Error relativo medio 2016-2022 por rúbricas de recursos (%)</t>
  </si>
  <si>
    <t>Cuadro 4</t>
  </si>
  <si>
    <t>IGAE y AIReF</t>
  </si>
  <si>
    <t>Cuadro 5</t>
  </si>
  <si>
    <t>Error relativo medio 2016-2022 por rúbricas de empleos (%)</t>
  </si>
  <si>
    <t>Cuadro 6</t>
  </si>
  <si>
    <t>Condiciones de financiación: evolución durante los informes de la airEf relativos a 2022</t>
  </si>
  <si>
    <t>Elaboración AIReF</t>
  </si>
  <si>
    <t>Cuadro ANEXO IV.1</t>
  </si>
  <si>
    <t>Cuadro ANEXO IV.2</t>
  </si>
  <si>
    <t>Revisiones de la previsión AIReF 2021</t>
  </si>
  <si>
    <t>Revisiones de la previsión AIReF 2022</t>
  </si>
  <si>
    <t>Gráfico 1.</t>
  </si>
  <si>
    <t xml:space="preserve"> Evolucion reciente del PIB trimestral en terminos de volumen</t>
  </si>
  <si>
    <t>Gráfico 1.a.</t>
  </si>
  <si>
    <t>Tasa de variación intertrimestral</t>
  </si>
  <si>
    <t>Gráfico 1.b.</t>
  </si>
  <si>
    <t>Desviación típica de la tasa de variación intertrimestral del PIB en términos de volumen</t>
  </si>
  <si>
    <t>Gráfico 2.</t>
  </si>
  <si>
    <t>Error relativo de previsión de los paneles de previsores inmediatamente previos a la publicación de la primera estimación para cada año. (%)</t>
  </si>
  <si>
    <t>Gráfico 3.</t>
  </si>
  <si>
    <t>Error en la previsión de variación del PIB en 2022 en la APE 2022-2025</t>
  </si>
  <si>
    <t>Gráfico 3.a.</t>
  </si>
  <si>
    <t>Fuentes del error de previsión</t>
  </si>
  <si>
    <t>Gráfico 3.b.</t>
  </si>
  <si>
    <t>Contribución por componente de la demanda</t>
  </si>
  <si>
    <t>Gráfico 4.</t>
  </si>
  <si>
    <t>Errores de previsión de los componentes de la demanda. APE 2022-2025</t>
  </si>
  <si>
    <t>Gráfico 4.a.</t>
  </si>
  <si>
    <t>Consumo privado (%)</t>
  </si>
  <si>
    <t>Gráfico 4.b.</t>
  </si>
  <si>
    <t>FBCF bienes de equipo y activos cultivados (%)</t>
  </si>
  <si>
    <t>Gráfico 4.c.</t>
  </si>
  <si>
    <t>FBCF construcción y propiedad intelectual (%)</t>
  </si>
  <si>
    <t>Gráfico 4.d.</t>
  </si>
  <si>
    <t>Exportaciones de bienes y servicios (%)</t>
  </si>
  <si>
    <t>Gráfico 4.e.</t>
  </si>
  <si>
    <t>Importaciones de bienes y servicios (%)</t>
  </si>
  <si>
    <t>Gráfico 5.</t>
  </si>
  <si>
    <t>Error de previsión en el saldo en % s/PIB por componentes (2021)</t>
  </si>
  <si>
    <t>Gráfico 6.</t>
  </si>
  <si>
    <t>Error de previsión en el saldo en % s/PIB por subsectores (2021)</t>
  </si>
  <si>
    <t>Gráfico 7.</t>
  </si>
  <si>
    <t>Error de previsión (%PIB): comparativa con otras instituciones (2021)</t>
  </si>
  <si>
    <t>Gráfico 8.</t>
  </si>
  <si>
    <t>Error de previsión en los recursos % PIB por componentes (2021)</t>
  </si>
  <si>
    <t>Gráfico 9.</t>
  </si>
  <si>
    <t>Gráfico 10.</t>
  </si>
  <si>
    <t>Error de previsión en los empleos % PIB por componentes (2021)</t>
  </si>
  <si>
    <t>Gráfico 11.</t>
  </si>
  <si>
    <t>Gráfico 12.</t>
  </si>
  <si>
    <t>Error de previsión en el saldo en % s/PIB por componentes (2022)</t>
  </si>
  <si>
    <t>Gráfico 13.</t>
  </si>
  <si>
    <t>Error de previsión en el saldo en % s/PIB por subsectores (2022)</t>
  </si>
  <si>
    <t>Gráfico 14.</t>
  </si>
  <si>
    <t>Error de previsión (%PIB): comparativa con otras instituciones (2022)</t>
  </si>
  <si>
    <t>Gráfico 15.</t>
  </si>
  <si>
    <t>Error de previsión en los recursos % PIB por componentes (2022)</t>
  </si>
  <si>
    <t>Gráfico 16.</t>
  </si>
  <si>
    <t>Gráfico 17.</t>
  </si>
  <si>
    <t>Error de previsión en los empleos % PIB por componentes (2022)</t>
  </si>
  <si>
    <t>Gráfico 18.</t>
  </si>
  <si>
    <t>Gráfico 19.</t>
  </si>
  <si>
    <t>Error promedio 2016-2022 previsión del défciit en %s/PIB</t>
  </si>
  <si>
    <t>Gráfico 20.</t>
  </si>
  <si>
    <t>Desviación del saldo en % s PIB en las sucesivas revisiones</t>
  </si>
  <si>
    <t>Gráfico 20.a.</t>
  </si>
  <si>
    <t>Gráfico 20.b.</t>
  </si>
  <si>
    <t>Gráfico 21.</t>
  </si>
  <si>
    <t>Desviación del saldo en % s PIB: promedio 2016-2022</t>
  </si>
  <si>
    <t>Gráfico 22.</t>
  </si>
  <si>
    <t>Error derivado de la modelización (error macro + error de estimación) en las previsiones de recursos 2016-2022 (%s/PIB)</t>
  </si>
  <si>
    <t>Gráfico 23.</t>
  </si>
  <si>
    <t>Gráfico 24.</t>
  </si>
  <si>
    <t>Gráfico 25.</t>
  </si>
  <si>
    <t>Error en la previsión de empleos 2016-2022 (%s/PIB)</t>
  </si>
  <si>
    <t>Gráfico 26.</t>
  </si>
  <si>
    <t>Gráfico 27.</t>
  </si>
  <si>
    <t>Gráfico 28.</t>
  </si>
  <si>
    <t>Curva de tipos de la deuda española: evolución (%)</t>
  </si>
  <si>
    <t>Gráfico 29.</t>
  </si>
  <si>
    <t>Gráfico ANEXO I. 1.</t>
  </si>
  <si>
    <t>Evolución de los errores de previsión y del error medio de las estimaciones del producto interior bruto</t>
  </si>
  <si>
    <t>Gráfico ANEXO I. 2.</t>
  </si>
  <si>
    <t>Evolución del error cuadrático medio de las estimaciones y desviación típica del producto interior bruto en términos de volumen</t>
  </si>
  <si>
    <t>Gráfico ANEXO I. 3.</t>
  </si>
  <si>
    <t>Comparativa del error cuadrático medio de los organismos</t>
  </si>
  <si>
    <t>Gráfico ANEXO I. 4.</t>
  </si>
  <si>
    <t>Evolución del estadístico U de Theil para las estimaciones del producto interior bruto en términos de volumen</t>
  </si>
  <si>
    <t>Gráfico ANEXO I. 5.</t>
  </si>
  <si>
    <t>Función de autocorrelación simple de los errores de previsión del producto interior bruto en términos de volumen</t>
  </si>
  <si>
    <t>Gráfico ANEXO I. 6.</t>
  </si>
  <si>
    <t>Evolución de los errores de previsión y el error medio de las estimaciones de los agregados de la demanda</t>
  </si>
  <si>
    <t>Consumo privado – año en curso</t>
  </si>
  <si>
    <t>Consumo privado – año siguiente</t>
  </si>
  <si>
    <t>Consumo público – año en curso</t>
  </si>
  <si>
    <t>Consumo público – año siguiente</t>
  </si>
  <si>
    <t>FBCF – año en curso</t>
  </si>
  <si>
    <t>FBCF – año siguiente</t>
  </si>
  <si>
    <t>Exportaciones de bienes y servicios – año en curso</t>
  </si>
  <si>
    <t>Exportaciones de bienes y servicios – año siguiente</t>
  </si>
  <si>
    <t>Importaciones de bienes y servicios – año en curso</t>
  </si>
  <si>
    <t>Importaciones de bienes y servicios – año siguiente</t>
  </si>
  <si>
    <t>Gráfico ANEXO I. 7.</t>
  </si>
  <si>
    <t>Evolución del error cuadrático medio de las estimaciones y la desviación típica de los agregados de la demanda</t>
  </si>
  <si>
    <t>Gráfico ANEXO I. 8.</t>
  </si>
  <si>
    <t>Evolución del estadístico U de Theil para las estimaciones de los agregados de la demanda</t>
  </si>
  <si>
    <t>Gráfico ANEXO I. 9.</t>
  </si>
  <si>
    <t>Función de autocorrelación simple de los errores de previsión de los agregados de la demanda</t>
  </si>
  <si>
    <t>Gráfico ANEXO I. 10.</t>
  </si>
  <si>
    <t>Evolución de las contribuciones al error de los agregados de la demanda</t>
  </si>
  <si>
    <t>Gráfico ANEXO I. 11.</t>
  </si>
  <si>
    <t>Evolución de los errores de previsión y del error medio de las estimaciones del empleo equivalente a tiempo completo</t>
  </si>
  <si>
    <t>Gráfico ANEXO I. 12.</t>
  </si>
  <si>
    <t>Evolución del error cuadrático medio de las estimaciones y la desviación típica del empleo equivalente a tiempo completo</t>
  </si>
  <si>
    <t>Gráfico ANEXO I. 13.</t>
  </si>
  <si>
    <t>Evolución del estadístico U de Theil para las estimaciones del empleo del empleo equivalente a tiempo completo</t>
  </si>
  <si>
    <t>Gráfico ANEXO I. 14.</t>
  </si>
  <si>
    <t>Función de autocorrelación simple de los errores de previsión del empleo equivalente a tiempo completo</t>
  </si>
  <si>
    <t>Gráfico ANEXO I. 15.</t>
  </si>
  <si>
    <t>Comparativa de errores de previsión en las estimaciones del producto interior bruto en términos de volumen</t>
  </si>
  <si>
    <t>Gráfico ANEXO I. 16.</t>
  </si>
  <si>
    <t>Comparativa de la raíz del error cuadrático medio de las estimaciones del producto interior bruto en términos de volumen</t>
  </si>
  <si>
    <t>Gráfico ANEXO I. 17.</t>
  </si>
  <si>
    <t>Comparativa errores de previsión de las estimaciones de los agregados de la demanda en términos de volumen</t>
  </si>
  <si>
    <t>Consumo privado - año en curso</t>
  </si>
  <si>
    <t>Consumo privado - año siguiente</t>
  </si>
  <si>
    <t>Consumo público - año en curso</t>
  </si>
  <si>
    <t>Gráfico ANEXO I. 18.</t>
  </si>
  <si>
    <t>Comparativa de la raíz del error cuadrático medio en las estimaciones de los agregados de la demanda en términos de volumen</t>
  </si>
  <si>
    <t>Gráfico ANEXO I. 19.</t>
  </si>
  <si>
    <t>Comparativa de errores de previsión en las estimaciones del empleo equivalente a tiempo completo en el año en curso y año siguiente</t>
  </si>
  <si>
    <t>Gráfico ANEXO I. 20.</t>
  </si>
  <si>
    <t>Comparativa de la raíz del error cuadrático medio de las estimaciones del empleo equivalente a tiempo completo</t>
  </si>
  <si>
    <t>Paneles de FUNCAS de enero/febrero de cada año y elaboración AIReF</t>
  </si>
  <si>
    <t>INE</t>
  </si>
  <si>
    <t>INE y AIReF</t>
  </si>
  <si>
    <t>IGAE, PGE, APE, AIReF y Funcas</t>
  </si>
  <si>
    <t>Refinitiv</t>
  </si>
  <si>
    <t>Gráfico ANEXO I. 1a.</t>
  </si>
  <si>
    <t>Gráfico ANEXO I. 1b.</t>
  </si>
  <si>
    <t>Gráfico ANEXO I. 2a.</t>
  </si>
  <si>
    <t>Gráfico ANEXO I. 2b.</t>
  </si>
  <si>
    <t>Gráfico ANEXO I. 4a.</t>
  </si>
  <si>
    <t>Gráfico ANEXO I. 4b.</t>
  </si>
  <si>
    <t>Gráfico ANEXO I. 5a.</t>
  </si>
  <si>
    <t>Gráfico ANEXO I. 5b.</t>
  </si>
  <si>
    <t>Gráfico ANEXO I. 6a.</t>
  </si>
  <si>
    <t>Gráfico ANEXO I. 6b.</t>
  </si>
  <si>
    <t>Gráfico ANEXO I. 6c.</t>
  </si>
  <si>
    <t>Gráfico ANEXO I. 6d.</t>
  </si>
  <si>
    <t>Gráfico ANEXO I. 6e.</t>
  </si>
  <si>
    <t>Gráfico ANEXO I. 6f.</t>
  </si>
  <si>
    <t>Gráfico ANEXO I. 6g.</t>
  </si>
  <si>
    <t>Gráfico ANEXO I. 6h.</t>
  </si>
  <si>
    <t>Gráfico ANEXO I. 6I.</t>
  </si>
  <si>
    <t>Gráfico ANEXO I. 6j.</t>
  </si>
  <si>
    <t>Gráfico ANEXO I. 7a.</t>
  </si>
  <si>
    <t>Gráfico ANEXO I. 7b.</t>
  </si>
  <si>
    <t>Gráfico ANEXO I. 7c.</t>
  </si>
  <si>
    <t>Gráfico ANEXO I. 7d.</t>
  </si>
  <si>
    <t>Gráfico ANEXO I. 7e.</t>
  </si>
  <si>
    <t>Gráfico ANEXO I. 7f.</t>
  </si>
  <si>
    <t>Gráfico ANEXO I. 7g.</t>
  </si>
  <si>
    <t>Gráfico ANEXO I. 7h.</t>
  </si>
  <si>
    <t>Gráfico ANEXO I. 7I.</t>
  </si>
  <si>
    <t>Gráfico ANEXO I. 7j.</t>
  </si>
  <si>
    <t>Gráfico ANEXO I. 8a.</t>
  </si>
  <si>
    <t>Gráfico ANEXO I. 8b.</t>
  </si>
  <si>
    <t>Gráfico ANEXO I. 9a.</t>
  </si>
  <si>
    <t>Gráfico ANEXO I. 9b.</t>
  </si>
  <si>
    <t>Gráfico ANEXO I. 9c.</t>
  </si>
  <si>
    <t>Gráfico ANEXO I. 9d.</t>
  </si>
  <si>
    <t>Gráfico ANEXO I. 9e.</t>
  </si>
  <si>
    <t>Gráfico ANEXO I. 9f.</t>
  </si>
  <si>
    <t>Gráfico ANEXO I. 9g.</t>
  </si>
  <si>
    <t>Gráfico ANEXO I. 9h.</t>
  </si>
  <si>
    <t>Gráfico ANEXO I. 9I.</t>
  </si>
  <si>
    <t>Gráfico ANEXO I. 9j.</t>
  </si>
  <si>
    <t>Gráfico ANEXO I. 10a.</t>
  </si>
  <si>
    <t>Gráfico ANEXO I. 10b.</t>
  </si>
  <si>
    <t>Gráfico ANEXO I. 11a.</t>
  </si>
  <si>
    <t>Gráfico ANEXO I. 11b.</t>
  </si>
  <si>
    <t>Gráfico ANEXO I. 12a.</t>
  </si>
  <si>
    <t>Gráfico ANEXO I. 12b.</t>
  </si>
  <si>
    <t>Gráfico ANEXO I. 13a.</t>
  </si>
  <si>
    <t>Gráfico ANEXO I. 13b.</t>
  </si>
  <si>
    <t>Gráfico ANEXO I. 14a.</t>
  </si>
  <si>
    <t>Gráfico ANEXO I. 14b.</t>
  </si>
  <si>
    <t>Gráfico ANEXO I. 15a.</t>
  </si>
  <si>
    <t>Gráfico ANEXO I. 15b.</t>
  </si>
  <si>
    <t>Gráfico ANEXO I. 16a.</t>
  </si>
  <si>
    <t>Gráfico ANEXO I. 16b.</t>
  </si>
  <si>
    <t>Gráfico ANEXO I. 17a.</t>
  </si>
  <si>
    <t>Gráfico ANEXO I. 17b.</t>
  </si>
  <si>
    <t>Gráfico ANEXO I. 17c.</t>
  </si>
  <si>
    <t>Gráfico ANEXO I. 17d.</t>
  </si>
  <si>
    <t>Gráfico ANEXO I. 17e.</t>
  </si>
  <si>
    <t>Gráfico ANEXO I. 17f.</t>
  </si>
  <si>
    <t>Gráfico ANEXO I. 17g.</t>
  </si>
  <si>
    <t>Gráfico ANEXO I. 17h.</t>
  </si>
  <si>
    <t>Gráfico ANEXO I. 17I.</t>
  </si>
  <si>
    <t>Gráfico ANEXO I. 17j.</t>
  </si>
  <si>
    <t>Gráfico ANEXO I. 18a.</t>
  </si>
  <si>
    <t>Gráfico ANEXO I. 18b.</t>
  </si>
  <si>
    <t>Gráfico ANEXO I. 18c.</t>
  </si>
  <si>
    <t>Gráfico ANEXO I. 18d.</t>
  </si>
  <si>
    <t>Gráfico ANEXO I. 18e.</t>
  </si>
  <si>
    <t>Gráfico ANEXO I. 18f.</t>
  </si>
  <si>
    <t>Gráfico ANEXO I. 18g.</t>
  </si>
  <si>
    <t>Gráfico ANEXO I. 18h.</t>
  </si>
  <si>
    <t>Gráfico ANEXO I. 18I.</t>
  </si>
  <si>
    <t>Gráfico ANEXO I. 18j.</t>
  </si>
  <si>
    <t>Gráfico ANEXO I. 19a.</t>
  </si>
  <si>
    <t>Gráfico ANEXO I. 19b.</t>
  </si>
  <si>
    <t>Gráfico ANEXO I. 20a.</t>
  </si>
  <si>
    <t>Gráfico ANEXO I. 20b.</t>
  </si>
  <si>
    <t>Gráfico ANEXO III. 1.</t>
  </si>
  <si>
    <t>Gráfico ANEXO III. 2.</t>
  </si>
  <si>
    <t>Gráfico ANEXO III. 3.</t>
  </si>
  <si>
    <t>Gráfico ANEXO III. 4.</t>
  </si>
  <si>
    <t>Gráfico ANEXO III. 5.</t>
  </si>
  <si>
    <t>Gráfico ANEXO III. 6.</t>
  </si>
  <si>
    <t>INE, Ministerio de Asuntos Económicos y Transformación Digital, Banco de España, FUNCAS y AIReF</t>
  </si>
  <si>
    <t>Cuadro ANEXO II</t>
  </si>
  <si>
    <t>Medidas y contrastes de calidad</t>
  </si>
  <si>
    <t>AIReF, Gobierno, Banco de España, Comisión Europea, Panel de FUNCAS</t>
  </si>
  <si>
    <t>Gasto en consumo final de los hogares</t>
  </si>
  <si>
    <t>Gasto en consumo de las aapp</t>
  </si>
  <si>
    <t>Variación de existencias y adquisiciones menos cesiones de objetos valiosos</t>
  </si>
  <si>
    <t>Exportaciones de bienes y servicios</t>
  </si>
  <si>
    <t>Importaciones de bienes y servicios</t>
  </si>
  <si>
    <t xml:space="preserve">GRÁFICO ANEXO IV. 1.  </t>
  </si>
  <si>
    <t>Evolución de las previsiones respecto al dato avance: M€</t>
  </si>
  <si>
    <t>Evolución de las previsiones respecto al dato avance: %PIB</t>
  </si>
  <si>
    <t xml:space="preserve">GRÁFICO ANEXO IV. 2.  </t>
  </si>
  <si>
    <t xml:space="preserve">GRÁFICO ANEXO IV. 3.  </t>
  </si>
  <si>
    <t xml:space="preserve">GRÁFICO ANEXO IV. 4.  </t>
  </si>
  <si>
    <t>Previsiones y errores de previsión: recursos</t>
  </si>
  <si>
    <t>Previsiones y errores de previsión: empleos</t>
  </si>
  <si>
    <t>Error de previsión en los RECURSOS en M€ por rúbricas (2021)</t>
  </si>
  <si>
    <t>Error de previsión en los empleos en M€ por rúbricas (2021)</t>
  </si>
  <si>
    <t>Error de previsión en los recursos en M€ por rúbricas (2022)</t>
  </si>
  <si>
    <t>Error de previsión en los empleos en M€ por rúbricas (2022)</t>
  </si>
  <si>
    <t>Evolución del error de previsión en los recursos por rúbricas: promedio 2016-2022 según revisiones (M€)</t>
  </si>
  <si>
    <t>Evolución del error de previsión en los recursos por rúbricas: promedio de revisiones en cada año (M€)</t>
  </si>
  <si>
    <t>Evolución del error de previsión en los empleos por rúbricas: promedio 2016-2022 según revisiones (M€)</t>
  </si>
  <si>
    <t>Evolución del error de previsión en los empleos en por rúbricas: promedio de revisiones en cada año (M€)</t>
  </si>
  <si>
    <t>Gasto en intereses 2022: previsiones AIReF (M€)</t>
  </si>
  <si>
    <t>Ir al índice de gráficos</t>
  </si>
  <si>
    <t>Nota: Subestimación de saldo implica que se ha previso un mayor déficit (desviación pesimista). Sobrestimación indica que se ha previsto un menor déficit (desviación optimista).</t>
  </si>
  <si>
    <t>Nota: Una desviación positiva significa que se han previsto unos recursos inferiores a los del dato avance y negativa cuando han previsto mayores recursos.</t>
  </si>
  <si>
    <t>GRÁFICO 20.B.   Gobierno</t>
  </si>
  <si>
    <t xml:space="preserve">GRÁFICO 21.   DESVIACIÓN DEL SALDO EN % S PIB: PROMEDIO 2016-2022 </t>
  </si>
  <si>
    <t>Auxliar</t>
  </si>
  <si>
    <t>CUADRO ANEXO II.</t>
  </si>
  <si>
    <t>GRÁFICO 1.</t>
  </si>
  <si>
    <t>GRÁFICO 1.A.</t>
  </si>
  <si>
    <t>GRÁFICO 1.B.</t>
  </si>
  <si>
    <t>GRÁFICO 2.</t>
  </si>
  <si>
    <t>GRÁFICO 3A</t>
  </si>
  <si>
    <t>GRÁFICO 3B</t>
  </si>
  <si>
    <t>GRÁFICO 4A</t>
  </si>
  <si>
    <t>GRÁFICO 4B</t>
  </si>
  <si>
    <t>GRÁFICO 4C</t>
  </si>
  <si>
    <t>GRÁFICO 4D</t>
  </si>
  <si>
    <t>GRÁFICO ANEXO I.1.</t>
  </si>
  <si>
    <t>GRÁFICO ANEXO I.1A.</t>
  </si>
  <si>
    <t>GRÁFICO ANEXO I.1B.</t>
  </si>
  <si>
    <t>GRÁFICO ANEXO I.2.</t>
  </si>
  <si>
    <t>GRÁFICO ANEXO I.2A.</t>
  </si>
  <si>
    <t>GRÁFICO ANEXO I.2B.</t>
  </si>
  <si>
    <t>GRÁFICO ANEXO I.3.</t>
  </si>
  <si>
    <t>GRÁFICO ANEXO I.4.</t>
  </si>
  <si>
    <t>GRÁFICO ANEXO I.4A.</t>
  </si>
  <si>
    <t>GRÁFICO ANEXO I.4B.</t>
  </si>
  <si>
    <t>GRÁFICO ANEXO I.5.</t>
  </si>
  <si>
    <t>GRÁFICO ANEXO I.5A.</t>
  </si>
  <si>
    <t>GRÁFICO AXENO I.5.</t>
  </si>
  <si>
    <t>GRÁFICO AXENO I.5B.</t>
  </si>
  <si>
    <t>GRÁFICO ANEXO I.6.</t>
  </si>
  <si>
    <t>GRÁFICO ANEXO I.6A.</t>
  </si>
  <si>
    <t>GRÁFICO ANEXO I.6B.</t>
  </si>
  <si>
    <t>GRÁFICO ANEXO I.6C.</t>
  </si>
  <si>
    <t>GRÁFICO ANEXO 1.6.</t>
  </si>
  <si>
    <t>GRÁFICO ANEXO 1.6D.</t>
  </si>
  <si>
    <t>GRÁFICO ANEXO I.6E.</t>
  </si>
  <si>
    <t>GRÁFICO ANEXO I.6F.</t>
  </si>
  <si>
    <t>GRÁFICO ANEXO I.6G.</t>
  </si>
  <si>
    <t>GRÁFICO ANEXO 1.6H.</t>
  </si>
  <si>
    <t>GRÁFICO ANEXO I.6I.</t>
  </si>
  <si>
    <t>GRÁFICO ANEXO I6.</t>
  </si>
  <si>
    <t>GRÁFICO ANEXO I6J.</t>
  </si>
  <si>
    <t>GRÁFICO ANEXO I.7.</t>
  </si>
  <si>
    <t>GRÁFICO ANEXO I.7A.</t>
  </si>
  <si>
    <t>GRÁFICO ANEXO I.7B.</t>
  </si>
  <si>
    <t>GRÁFICO ANEXO I.7C.</t>
  </si>
  <si>
    <t>GRÁFICO ANEXO I.7D.</t>
  </si>
  <si>
    <t>GRÁFICO ANEXO I.7E.</t>
  </si>
  <si>
    <t>GRÁFICO ANEXO I.7F.</t>
  </si>
  <si>
    <t>GRÁFICO ANEXO I.7G.</t>
  </si>
  <si>
    <t>GRÁFICO ANEXO I.7H.</t>
  </si>
  <si>
    <t>GRÁFICO ANEXO I.7I.</t>
  </si>
  <si>
    <t>GRÁFICO ANEXO I.7J.</t>
  </si>
  <si>
    <t>GRÁFICO ANEXO I.8.</t>
  </si>
  <si>
    <t>GRÁFICO ANEXO I.8A.</t>
  </si>
  <si>
    <t>GRÁFICO ANEXO I.8B.</t>
  </si>
  <si>
    <t>GRÁFICO ANEXO I.9.</t>
  </si>
  <si>
    <t>GRÁFICO ANEXO I.9A.</t>
  </si>
  <si>
    <t>GRÁFICO ANEXO I.9B.</t>
  </si>
  <si>
    <t>GRÁFICO ANEXO I.9C.</t>
  </si>
  <si>
    <t>GRÁFICO ANEXO I.9D.</t>
  </si>
  <si>
    <t>GRÁFICO ANEXO I.9E.</t>
  </si>
  <si>
    <t>GRÁFICO ANEXO I.9F.</t>
  </si>
  <si>
    <t>GRÁFICO ANEXO I.9G.</t>
  </si>
  <si>
    <t>GRÁFICO ANEXO I.9H.</t>
  </si>
  <si>
    <t>GRÁFICO ANEXO I.9I.</t>
  </si>
  <si>
    <t>GRÁFICO ANEXO I.9J.</t>
  </si>
  <si>
    <t>GRÁFICO ANEXO I.10.</t>
  </si>
  <si>
    <t>GRÁFICO ANEXO I.10A.</t>
  </si>
  <si>
    <t>GRÁFICO ANEXO I.10B.</t>
  </si>
  <si>
    <t>GRÁFICO ANEXO I.11.</t>
  </si>
  <si>
    <t>GRÁFICO ANEXO I.11A.</t>
  </si>
  <si>
    <t>GRÁFICO ANEXO I.11B.</t>
  </si>
  <si>
    <t>GRÁFICO ANEXO I.12.</t>
  </si>
  <si>
    <t>GRÁFICO ANEXO I.12A.</t>
  </si>
  <si>
    <t>GRÁFICO ANEXO I.12B.</t>
  </si>
  <si>
    <t>GRÁFICO ANEXO I.13.</t>
  </si>
  <si>
    <t>GRÁFICO ANEXO I.13A.</t>
  </si>
  <si>
    <t>GRÁFICO ANEXO I.13B.</t>
  </si>
  <si>
    <t>GRÁFICO ANEXO I.14.</t>
  </si>
  <si>
    <t>GRÁFICO ANEXO I.14A.</t>
  </si>
  <si>
    <t>GRÁFICO ANEXO I.14B.</t>
  </si>
  <si>
    <t>GRÁFICO ANEXO I.15.</t>
  </si>
  <si>
    <t>GRÁFICO ANEXO I.15A.</t>
  </si>
  <si>
    <t>GRÁFICO ANEXO I.15B.</t>
  </si>
  <si>
    <t>GRÁFICO ANEXO I.16.</t>
  </si>
  <si>
    <t>GRÁFICO ANEXO I.16A.</t>
  </si>
  <si>
    <t>GRÁFICO ANEXO I.16B.</t>
  </si>
  <si>
    <t>GRÁFICO ANEXO I.17.</t>
  </si>
  <si>
    <t>GRÁFICO ANEXO I.17A.</t>
  </si>
  <si>
    <t>GRÁFICO ANEXO I.17B.</t>
  </si>
  <si>
    <t>GRÁFICO ANEXO I.17C.</t>
  </si>
  <si>
    <t>GRÁFICO ANEXO I.17D.</t>
  </si>
  <si>
    <t>GRÁFICO ANEXO I.17E.</t>
  </si>
  <si>
    <t>GRÁFICO ANEXO I.17F.</t>
  </si>
  <si>
    <t>GRÁFICO ANEXO I.17G.</t>
  </si>
  <si>
    <t>GRÁFICO ANEXO I.17H.</t>
  </si>
  <si>
    <t>GRÁFICO ANEXO I.17I.</t>
  </si>
  <si>
    <t>GRÁFICO ANEXO I.17J.</t>
  </si>
  <si>
    <t>GRÁFICO ANEXO I.18.</t>
  </si>
  <si>
    <t>GRÁFICO ANEXO I.18A.</t>
  </si>
  <si>
    <t>GRÁFICO ANEXO I.18B.</t>
  </si>
  <si>
    <t>GRÁFICO ANEXO I.18C.</t>
  </si>
  <si>
    <t>GRÁFICO ANEXO I.18D.</t>
  </si>
  <si>
    <t>GRÁFICO ANEXO I.18E.</t>
  </si>
  <si>
    <t>GRÁFICO ANEXO I.18F.</t>
  </si>
  <si>
    <t>GRÁFICO ANEXO I.18G.</t>
  </si>
  <si>
    <t>GRÁFICO ANEXO I.18H.</t>
  </si>
  <si>
    <t>GRÁFICO ANEXO I.18I.</t>
  </si>
  <si>
    <t>GRÁFICO ANEXO I.18J.</t>
  </si>
  <si>
    <t>GRÁFICO ANEXO I.19.</t>
  </si>
  <si>
    <t>GRÁFICO ANEXO I.19A.</t>
  </si>
  <si>
    <t>GRÁFICO ANEXO I.19B.</t>
  </si>
  <si>
    <t>GRÁFICO ANEXO I.20.</t>
  </si>
  <si>
    <t>GRÁFICO ANEXO I.20A.</t>
  </si>
  <si>
    <t>GRÁFICO ANEXO I.20B.</t>
  </si>
  <si>
    <t>GRÁFICO ANEXO III.1.</t>
  </si>
  <si>
    <t>GRÁFICO ANEXO III.2.</t>
  </si>
  <si>
    <t>GRÁFICO ANEXO III.3.</t>
  </si>
  <si>
    <t>GRÁFICO ANEXO III.4.</t>
  </si>
  <si>
    <t>GRÁFICO ANEXO III.5.</t>
  </si>
  <si>
    <t>GRÁFICO ANEXO III.6.</t>
  </si>
  <si>
    <t>GRÁFICO 19.   ERROR PROMEDIO 2016-2022 PREVISIÓN DEL DÉFCIIT EN % S/PIB</t>
  </si>
  <si>
    <t>GRÁFICO 22.   ERROR DERIVADO DE LA MODELIZACIÓN (ERROR MACRO + ERROR DE ESTIMACIÓN) EN LAS PREVISIONES DE RECURSOS 2016-2022 (% S/PIB)</t>
  </si>
  <si>
    <t>GRÁFICO 25.   ERROR EN LA PREVISIÓN DE EMPLEOS 2016-2022 (% S/PIB)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</si>
</sst>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"/>
    <numFmt numFmtId="166" formatCode="0.000"/>
  </numFmts>
  <fonts count="1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83082A"/>
      <name val="Century Gothic"/>
      <family val="2"/>
    </font>
    <font>
      <b/>
      <sz val="11"/>
      <color theme="1"/>
      <name val="Gill Sans MT"/>
      <family val="2"/>
    </font>
    <font>
      <sz val="11"/>
      <color theme="1"/>
      <name val="Gill Sans MT"/>
      <family val="2"/>
    </font>
    <font>
      <b/>
      <i/>
      <sz val="10"/>
      <color theme="1"/>
      <name val="Gill Sans MT"/>
      <family val="2"/>
    </font>
    <font>
      <sz val="9"/>
      <color theme="1"/>
      <name val="Gill Sans MT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b/>
      <i/>
      <sz val="10"/>
      <color theme="1"/>
      <name val="Century Gothic"/>
      <family val="2"/>
    </font>
    <font>
      <sz val="11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6"/>
      <name val="Calibri"/>
      <family val="2"/>
      <scheme val="minor"/>
    </font>
    <font>
      <b/>
      <sz val="9"/>
      <color rgb="FF404040"/>
      <name val="Century Gothic"/>
      <family val="2"/>
    </font>
    <font>
      <sz val="9"/>
      <color rgb="FF404040"/>
      <name val="Century Gothic"/>
      <family val="2"/>
    </font>
    <font>
      <sz val="10"/>
      <color theme="3"/>
      <name val="Century Gothic"/>
      <family val="2"/>
    </font>
    <font>
      <sz val="10"/>
      <color theme="0"/>
      <name val="Century Gothic"/>
      <family val="2"/>
    </font>
    <font>
      <sz val="10"/>
      <color theme="3"/>
      <name val="Calibri"/>
      <family val="2"/>
      <scheme val="minor"/>
    </font>
    <font>
      <sz val="11"/>
      <color theme="4"/>
      <name val="Century Gothic"/>
      <family val="2"/>
    </font>
    <font>
      <sz val="11"/>
      <color theme="6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3"/>
      <name val="Century Gothic"/>
      <family val="2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theme="6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0"/>
      <name val="Calibri"/>
      <family val="2"/>
      <scheme val="minor"/>
    </font>
    <font>
      <vertAlign val="superscript"/>
      <sz val="10"/>
      <color theme="1"/>
      <name val="Century Gothic"/>
      <family val="2"/>
    </font>
    <font>
      <b/>
      <sz val="11"/>
      <color theme="4"/>
      <name val="Century Gothic"/>
      <family val="2"/>
    </font>
    <font>
      <b/>
      <sz val="14"/>
      <color theme="4"/>
      <name val="Calibri"/>
      <family val="2"/>
      <scheme val="minor"/>
    </font>
    <font>
      <b/>
      <sz val="9"/>
      <color theme="1"/>
      <name val="Gill Sans MT"/>
      <family val="2"/>
    </font>
    <font>
      <b/>
      <sz val="10"/>
      <color theme="1"/>
      <name val="Gill Sans MT"/>
      <family val="2"/>
    </font>
    <font>
      <sz val="10"/>
      <color theme="1"/>
      <name val="Gill Sans MT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4"/>
      <name val="Century Gothic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0"/>
      <name val="Century Gothic"/>
      <family val="2"/>
    </font>
    <font>
      <b/>
      <sz val="11"/>
      <color theme="0"/>
      <name val="Calibri"/>
      <family val="2"/>
      <scheme val="minor"/>
    </font>
    <font>
      <b/>
      <sz val="11"/>
      <color theme="3"/>
      <name val="Gill Sans MT"/>
      <family val="2"/>
    </font>
    <font>
      <sz val="11"/>
      <color theme="3"/>
      <name val="Gill Sans MT"/>
      <family val="2"/>
    </font>
    <font>
      <u/>
      <sz val="10"/>
      <color theme="10"/>
      <name val="Arial"/>
      <family val="2"/>
    </font>
    <font>
      <u/>
      <sz val="11"/>
      <color theme="6"/>
      <name val="Calibri"/>
      <family val="2"/>
      <scheme val="minor"/>
    </font>
    <font>
      <b/>
      <sz val="8"/>
      <color theme="3"/>
      <name val="Calibri"/>
      <family val="2"/>
      <scheme val="minor"/>
    </font>
    <font>
      <sz val="9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Gill Sans MT"/>
      <family val="2"/>
    </font>
    <font>
      <b/>
      <sz val="8"/>
      <color rgb="FF404040"/>
      <name val="Gill Sans MT"/>
      <family val="2"/>
    </font>
    <font>
      <b/>
      <sz val="9"/>
      <color rgb="FF404040"/>
      <name val="Gill Sans MT"/>
      <family val="2"/>
    </font>
    <font>
      <sz val="9"/>
      <color rgb="FF404040"/>
      <name val="Gill Sans MT"/>
      <family val="2"/>
    </font>
    <font>
      <b/>
      <sz val="14"/>
      <color theme="1"/>
      <name val="Gill Sans MT"/>
      <family val="2"/>
    </font>
    <font>
      <sz val="14"/>
      <color theme="1"/>
      <name val="Calibri"/>
      <family val="2"/>
      <scheme val="minor"/>
    </font>
    <font>
      <b/>
      <sz val="11"/>
      <color theme="4"/>
      <name val="Gill Sans MT"/>
      <family val="2"/>
    </font>
    <font>
      <b/>
      <sz val="11"/>
      <color rgb="FFFF0000"/>
      <name val="Gill Sans MT"/>
      <family val="2"/>
    </font>
    <font>
      <sz val="11"/>
      <color rgb="FFFF0000"/>
      <name val="Gill Sans MT"/>
      <family val="2"/>
    </font>
    <font>
      <b/>
      <sz val="11"/>
      <color theme="4"/>
      <name val="Calibri"/>
      <family val="2"/>
      <scheme val="minor"/>
    </font>
    <font>
      <sz val="11"/>
      <color rgb="FF404040"/>
      <name val="Gill Sans MT"/>
      <family val="2"/>
    </font>
    <font>
      <i/>
      <sz val="9"/>
      <color rgb="FF404040"/>
      <name val="Century Gothic"/>
      <family val="2"/>
    </font>
    <font>
      <b/>
      <sz val="10"/>
      <color theme="5"/>
      <name val="Century Gothic"/>
      <family val="2"/>
    </font>
    <font>
      <b/>
      <sz val="10"/>
      <color rgb="FF83082A"/>
      <name val="Century Gothic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sz val="10"/>
      <color theme="5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i/>
      <sz val="9"/>
      <name val="Century Gothic"/>
      <family val="2"/>
    </font>
    <font>
      <b/>
      <sz val="9"/>
      <color theme="5"/>
      <name val="Century Gothic"/>
      <family val="2"/>
    </font>
    <font>
      <i/>
      <sz val="9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0"/>
      <name val="Univers"/>
      <family val="2"/>
    </font>
    <font>
      <sz val="10"/>
      <color rgb="FF8C2633"/>
      <name val="Century Gothic"/>
      <family val="2"/>
    </font>
    <font>
      <sz val="12"/>
      <color theme="0"/>
      <name val="Century Gothic"/>
      <family val="2"/>
    </font>
    <font>
      <b/>
      <sz val="12"/>
      <color theme="0"/>
      <name val="Century Gothic"/>
      <family val="2"/>
    </font>
    <font>
      <sz val="11"/>
      <color indexed="8"/>
      <name val="Century Gothic"/>
      <family val="2"/>
    </font>
    <font>
      <b/>
      <sz val="11"/>
      <color indexed="8"/>
      <name val="Century Gothic"/>
      <family val="2"/>
    </font>
    <font>
      <b/>
      <i/>
      <sz val="9"/>
      <color theme="1" tint="0.249977111117893"/>
      <name val="Century Gothic"/>
      <family val="2"/>
    </font>
    <font>
      <sz val="9"/>
      <color theme="1" tint="0.249977111117893"/>
      <name val="Century Gothic"/>
      <family val="2"/>
    </font>
    <font>
      <b/>
      <sz val="10"/>
      <color theme="5"/>
      <name val="Gill Sans MT"/>
      <family val="2"/>
    </font>
    <font>
      <b/>
      <sz val="8"/>
      <color theme="5"/>
      <name val="Gill Sans MT"/>
      <family val="2"/>
    </font>
    <font>
      <sz val="8"/>
      <color theme="1"/>
      <name val="Gill Sans MT"/>
      <family val="2"/>
    </font>
    <font>
      <i/>
      <sz val="8"/>
      <color theme="1"/>
      <name val="Gill Sans MT"/>
      <family val="2"/>
    </font>
    <font>
      <sz val="10"/>
      <color rgb="FF000000"/>
      <name val="Century Gothic"/>
      <family val="2"/>
    </font>
    <font>
      <sz val="24"/>
      <color rgb="FF000000"/>
      <name val="Century Gothic"/>
      <family val="2"/>
    </font>
    <font>
      <b/>
      <sz val="24"/>
      <color rgb="FF83082A"/>
      <name val="Century Gothic"/>
      <family val="2"/>
    </font>
    <font>
      <sz val="24"/>
      <color rgb="FF83082A"/>
      <name val="Century Gothic"/>
      <family val="2"/>
    </font>
    <font>
      <sz val="9.5"/>
      <color rgb="FF000000"/>
      <name val="Arial"/>
      <family val="2"/>
    </font>
    <font>
      <b/>
      <sz val="10"/>
      <color rgb="FF000000"/>
      <name val="Century Gothic"/>
      <family val="2"/>
    </font>
    <font>
      <u/>
      <sz val="10"/>
      <color theme="10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u/>
      <sz val="12"/>
      <color theme="10"/>
      <name val="Calibri"/>
      <family val="2"/>
      <scheme val="minor"/>
    </font>
    <font>
      <sz val="10"/>
      <color theme="4"/>
      <name val="Century Gothic"/>
      <family val="2"/>
    </font>
    <font>
      <sz val="9"/>
      <color theme="4"/>
      <name val="Century Gothic"/>
      <family val="2"/>
    </font>
    <font>
      <b/>
      <sz val="9"/>
      <color theme="4"/>
      <name val="Century Gothic"/>
      <family val="2"/>
    </font>
    <font>
      <sz val="11"/>
      <color theme="4"/>
      <name val="Calibri"/>
      <family val="2"/>
      <scheme val="minor"/>
    </font>
    <font>
      <i/>
      <sz val="9"/>
      <color theme="4"/>
      <name val="Century Gothic"/>
      <family val="2"/>
    </font>
    <font>
      <b/>
      <sz val="11"/>
      <color theme="3"/>
      <name val="Calibri"/>
      <family val="2"/>
      <scheme val="minor"/>
    </font>
    <font>
      <sz val="9"/>
      <color theme="3"/>
      <name val="Century Gothic"/>
      <family val="2"/>
    </font>
    <font>
      <sz val="11"/>
      <color theme="3"/>
      <name val="Century Gothic"/>
      <family val="2"/>
    </font>
    <font>
      <b/>
      <sz val="11"/>
      <color theme="3"/>
      <name val="Century Gothic"/>
      <family val="2"/>
    </font>
    <font>
      <b/>
      <sz val="8"/>
      <color theme="4"/>
      <name val="Gill Sans MT"/>
      <family val="2"/>
    </font>
    <font>
      <sz val="8"/>
      <color theme="4"/>
      <name val="Gill Sans MT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8C2633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theme="0" tint="-0.1499679555650502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indexed="64"/>
      </bottom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/>
      <right/>
      <top style="medium">
        <color theme="9"/>
      </top>
      <bottom style="double">
        <color theme="9"/>
      </bottom>
      <diagonal/>
    </border>
  </borders>
  <cellStyleXfs count="9">
    <xf numFmtId="0" fontId="0" fillId="0" borderId="0"/>
    <xf numFmtId="0" fontId="29" fillId="0" borderId="0" applyNumberForma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80" fillId="0" borderId="0"/>
    <xf numFmtId="0" fontId="96" fillId="0" borderId="0"/>
    <xf numFmtId="0" fontId="101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481">
    <xf numFmtId="0" fontId="0" fillId="0" borderId="0" xfId="0"/>
    <xf numFmtId="0" fontId="2" fillId="0" borderId="0" xfId="0" applyFont="1" applyAlignment="1">
      <alignment horizontal="left" vertical="center"/>
    </xf>
    <xf numFmtId="0" fontId="4" fillId="2" borderId="5" xfId="0" applyFont="1" applyFill="1" applyBorder="1" applyAlignment="1">
      <alignment horizontal="center"/>
    </xf>
    <xf numFmtId="164" fontId="4" fillId="0" borderId="6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9" fillId="6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0" fontId="7" fillId="7" borderId="9" xfId="0" applyFont="1" applyFill="1" applyBorder="1"/>
    <xf numFmtId="0" fontId="0" fillId="7" borderId="10" xfId="0" applyFill="1" applyBorder="1"/>
    <xf numFmtId="0" fontId="7" fillId="7" borderId="2" xfId="0" applyFont="1" applyFill="1" applyBorder="1" applyAlignment="1">
      <alignment horizontal="center" vertical="center"/>
    </xf>
    <xf numFmtId="14" fontId="7" fillId="7" borderId="2" xfId="0" applyNumberFormat="1" applyFont="1" applyFill="1" applyBorder="1" applyAlignment="1">
      <alignment horizontal="center" vertical="center"/>
    </xf>
    <xf numFmtId="3" fontId="7" fillId="7" borderId="2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64" fontId="10" fillId="0" borderId="0" xfId="0" applyNumberFormat="1" applyFont="1"/>
    <xf numFmtId="0" fontId="10" fillId="0" borderId="0" xfId="0" applyFont="1"/>
    <xf numFmtId="0" fontId="11" fillId="0" borderId="0" xfId="0" applyFont="1"/>
    <xf numFmtId="165" fontId="11" fillId="0" borderId="0" xfId="0" applyNumberFormat="1" applyFont="1"/>
    <xf numFmtId="0" fontId="12" fillId="0" borderId="0" xfId="0" applyFont="1"/>
    <xf numFmtId="0" fontId="14" fillId="3" borderId="0" xfId="0" applyFont="1" applyFill="1"/>
    <xf numFmtId="0" fontId="15" fillId="0" borderId="0" xfId="0" applyFont="1" applyAlignment="1">
      <alignment horizontal="center"/>
    </xf>
    <xf numFmtId="165" fontId="15" fillId="3" borderId="0" xfId="0" applyNumberFormat="1" applyFont="1" applyFill="1" applyAlignment="1">
      <alignment horizontal="center"/>
    </xf>
    <xf numFmtId="165" fontId="7" fillId="3" borderId="12" xfId="0" applyNumberFormat="1" applyFont="1" applyFill="1" applyBorder="1" applyAlignment="1">
      <alignment horizontal="center"/>
    </xf>
    <xf numFmtId="0" fontId="7" fillId="7" borderId="12" xfId="0" applyFont="1" applyFill="1" applyBorder="1" applyAlignment="1">
      <alignment horizontal="center"/>
    </xf>
    <xf numFmtId="1" fontId="11" fillId="0" borderId="0" xfId="0" applyNumberFormat="1" applyFont="1"/>
    <xf numFmtId="165" fontId="7" fillId="3" borderId="0" xfId="0" applyNumberFormat="1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16" fillId="8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164" fontId="17" fillId="0" borderId="0" xfId="0" applyNumberFormat="1" applyFont="1"/>
    <xf numFmtId="0" fontId="11" fillId="0" borderId="0" xfId="0" applyFont="1" applyAlignment="1">
      <alignment vertical="center"/>
    </xf>
    <xf numFmtId="3" fontId="0" fillId="0" borderId="0" xfId="0" applyNumberFormat="1"/>
    <xf numFmtId="3" fontId="1" fillId="0" borderId="0" xfId="0" applyNumberFormat="1" applyFont="1"/>
    <xf numFmtId="3" fontId="11" fillId="0" borderId="0" xfId="0" applyNumberFormat="1" applyFont="1"/>
    <xf numFmtId="0" fontId="17" fillId="0" borderId="0" xfId="0" applyFont="1" applyAlignment="1">
      <alignment horizontal="left"/>
    </xf>
    <xf numFmtId="3" fontId="20" fillId="0" borderId="0" xfId="0" applyNumberFormat="1" applyFont="1"/>
    <xf numFmtId="3" fontId="20" fillId="3" borderId="0" xfId="0" applyNumberFormat="1" applyFont="1" applyFill="1"/>
    <xf numFmtId="3" fontId="15" fillId="0" borderId="0" xfId="0" applyNumberFormat="1" applyFont="1" applyAlignment="1">
      <alignment horizontal="center"/>
    </xf>
    <xf numFmtId="3" fontId="7" fillId="0" borderId="12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left"/>
    </xf>
    <xf numFmtId="3" fontId="7" fillId="0" borderId="0" xfId="0" applyNumberFormat="1" applyFont="1" applyAlignment="1">
      <alignment horizontal="center"/>
    </xf>
    <xf numFmtId="0" fontId="7" fillId="7" borderId="0" xfId="0" applyFont="1" applyFill="1" applyAlignment="1">
      <alignment horizontal="left"/>
    </xf>
    <xf numFmtId="3" fontId="22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0" fontId="8" fillId="7" borderId="0" xfId="0" applyFont="1" applyFill="1" applyAlignment="1">
      <alignment horizontal="left"/>
    </xf>
    <xf numFmtId="0" fontId="20" fillId="0" borderId="0" xfId="0" applyFont="1"/>
    <xf numFmtId="3" fontId="16" fillId="0" borderId="0" xfId="0" applyNumberFormat="1" applyFont="1" applyAlignment="1">
      <alignment horizontal="center" vertical="center" wrapText="1"/>
    </xf>
    <xf numFmtId="3" fontId="16" fillId="8" borderId="0" xfId="0" applyNumberFormat="1" applyFont="1" applyFill="1" applyAlignment="1">
      <alignment horizontal="center" vertical="center" wrapText="1"/>
    </xf>
    <xf numFmtId="0" fontId="21" fillId="3" borderId="0" xfId="0" applyFont="1" applyFill="1" applyAlignment="1">
      <alignment horizontal="left"/>
    </xf>
    <xf numFmtId="0" fontId="23" fillId="0" borderId="0" xfId="0" applyFont="1" applyAlignment="1">
      <alignment vertical="center"/>
    </xf>
    <xf numFmtId="0" fontId="1" fillId="0" borderId="0" xfId="0" applyFont="1"/>
    <xf numFmtId="0" fontId="24" fillId="0" borderId="0" xfId="0" applyFont="1"/>
    <xf numFmtId="0" fontId="27" fillId="0" borderId="0" xfId="0" applyFont="1" applyAlignment="1">
      <alignment vertical="top"/>
    </xf>
    <xf numFmtId="0" fontId="28" fillId="0" borderId="0" xfId="0" applyFont="1" applyAlignment="1">
      <alignment horizontal="left"/>
    </xf>
    <xf numFmtId="0" fontId="26" fillId="0" borderId="0" xfId="0" applyFont="1"/>
    <xf numFmtId="0" fontId="30" fillId="0" borderId="0" xfId="0" applyFont="1" applyAlignment="1">
      <alignment horizontal="center"/>
    </xf>
    <xf numFmtId="0" fontId="31" fillId="0" borderId="0" xfId="0" applyFont="1"/>
    <xf numFmtId="0" fontId="25" fillId="3" borderId="0" xfId="0" applyFont="1" applyFill="1" applyAlignment="1">
      <alignment horizontal="center" vertical="top" wrapText="1"/>
    </xf>
    <xf numFmtId="0" fontId="32" fillId="0" borderId="0" xfId="0" applyFont="1"/>
    <xf numFmtId="0" fontId="33" fillId="0" borderId="0" xfId="0" applyFont="1"/>
    <xf numFmtId="0" fontId="27" fillId="0" borderId="0" xfId="1" applyFont="1" applyFill="1" applyBorder="1" applyAlignment="1">
      <alignment vertical="top"/>
    </xf>
    <xf numFmtId="0" fontId="34" fillId="0" borderId="0" xfId="1" applyFont="1" applyFill="1" applyBorder="1"/>
    <xf numFmtId="0" fontId="25" fillId="0" borderId="0" xfId="0" applyFont="1" applyAlignment="1">
      <alignment horizontal="center" vertical="top" wrapText="1"/>
    </xf>
    <xf numFmtId="0" fontId="6" fillId="0" borderId="0" xfId="0" applyFont="1" applyAlignment="1">
      <alignment horizontal="left"/>
    </xf>
    <xf numFmtId="0" fontId="4" fillId="2" borderId="14" xfId="0" applyFont="1" applyFill="1" applyBorder="1" applyAlignment="1">
      <alignment horizontal="center"/>
    </xf>
    <xf numFmtId="164" fontId="4" fillId="0" borderId="15" xfId="0" applyNumberFormat="1" applyFont="1" applyBorder="1" applyAlignment="1">
      <alignment horizontal="center"/>
    </xf>
    <xf numFmtId="164" fontId="4" fillId="0" borderId="16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/>
    </xf>
    <xf numFmtId="0" fontId="6" fillId="0" borderId="11" xfId="0" applyFont="1" applyBorder="1" applyAlignment="1">
      <alignment horizontal="left"/>
    </xf>
    <xf numFmtId="0" fontId="0" fillId="0" borderId="11" xfId="0" applyBorder="1"/>
    <xf numFmtId="3" fontId="7" fillId="3" borderId="12" xfId="0" applyNumberFormat="1" applyFont="1" applyFill="1" applyBorder="1" applyAlignment="1">
      <alignment horizontal="center"/>
    </xf>
    <xf numFmtId="0" fontId="36" fillId="0" borderId="0" xfId="0" applyFont="1" applyAlignment="1">
      <alignment horizontal="left"/>
    </xf>
    <xf numFmtId="165" fontId="0" fillId="0" borderId="0" xfId="0" applyNumberFormat="1"/>
    <xf numFmtId="164" fontId="0" fillId="0" borderId="0" xfId="0" applyNumberFormat="1"/>
    <xf numFmtId="0" fontId="16" fillId="8" borderId="0" xfId="0" applyFont="1" applyFill="1" applyAlignment="1">
      <alignment horizontal="left" vertical="center"/>
    </xf>
    <xf numFmtId="0" fontId="37" fillId="0" borderId="0" xfId="0" applyFont="1" applyAlignment="1">
      <alignment horizontal="right"/>
    </xf>
    <xf numFmtId="164" fontId="38" fillId="0" borderId="0" xfId="0" applyNumberFormat="1" applyFont="1" applyAlignment="1">
      <alignment horizontal="center"/>
    </xf>
    <xf numFmtId="0" fontId="1" fillId="0" borderId="18" xfId="0" applyFont="1" applyBorder="1"/>
    <xf numFmtId="0" fontId="16" fillId="8" borderId="0" xfId="0" applyFont="1" applyFill="1" applyAlignment="1">
      <alignment horizontal="left" vertical="center" wrapText="1"/>
    </xf>
    <xf numFmtId="164" fontId="39" fillId="0" borderId="0" xfId="0" applyNumberFormat="1" applyFont="1" applyAlignment="1">
      <alignment horizontal="center"/>
    </xf>
    <xf numFmtId="164" fontId="39" fillId="0" borderId="18" xfId="0" applyNumberFormat="1" applyFont="1" applyBorder="1" applyAlignment="1">
      <alignment horizontal="center"/>
    </xf>
    <xf numFmtId="164" fontId="40" fillId="0" borderId="0" xfId="0" applyNumberFormat="1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/>
    </xf>
    <xf numFmtId="0" fontId="8" fillId="4" borderId="10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14" fontId="45" fillId="3" borderId="22" xfId="0" applyNumberFormat="1" applyFont="1" applyFill="1" applyBorder="1" applyAlignment="1">
      <alignment horizontal="center" vertical="top" wrapText="1"/>
    </xf>
    <xf numFmtId="0" fontId="45" fillId="0" borderId="23" xfId="0" applyFont="1" applyBorder="1" applyAlignment="1">
      <alignment horizontal="left" vertical="center" wrapText="1" indent="1"/>
    </xf>
    <xf numFmtId="14" fontId="45" fillId="3" borderId="24" xfId="0" applyNumberFormat="1" applyFont="1" applyFill="1" applyBorder="1" applyAlignment="1">
      <alignment horizontal="center" vertical="top" wrapText="1"/>
    </xf>
    <xf numFmtId="0" fontId="45" fillId="0" borderId="25" xfId="0" applyFont="1" applyBorder="1" applyAlignment="1">
      <alignment horizontal="left" vertical="center" wrapText="1" indent="1"/>
    </xf>
    <xf numFmtId="0" fontId="45" fillId="0" borderId="4" xfId="0" applyFont="1" applyBorder="1" applyAlignment="1">
      <alignment horizontal="left" vertical="center" wrapText="1" indent="1"/>
    </xf>
    <xf numFmtId="0" fontId="45" fillId="0" borderId="4" xfId="0" quotePrefix="1" applyFont="1" applyBorder="1" applyAlignment="1">
      <alignment horizontal="left" vertical="center" wrapText="1" indent="1"/>
    </xf>
    <xf numFmtId="14" fontId="45" fillId="3" borderId="21" xfId="0" applyNumberFormat="1" applyFont="1" applyFill="1" applyBorder="1" applyAlignment="1">
      <alignment horizontal="center" vertical="center" wrapText="1"/>
    </xf>
    <xf numFmtId="14" fontId="45" fillId="3" borderId="24" xfId="0" applyNumberFormat="1" applyFont="1" applyFill="1" applyBorder="1" applyAlignment="1">
      <alignment horizontal="center" vertical="center" wrapText="1"/>
    </xf>
    <xf numFmtId="14" fontId="45" fillId="3" borderId="22" xfId="0" applyNumberFormat="1" applyFont="1" applyFill="1" applyBorder="1" applyAlignment="1">
      <alignment horizontal="center" vertical="center" wrapText="1"/>
    </xf>
    <xf numFmtId="0" fontId="47" fillId="8" borderId="19" xfId="0" applyFont="1" applyFill="1" applyBorder="1" applyAlignment="1">
      <alignment horizontal="center" vertical="center" wrapText="1"/>
    </xf>
    <xf numFmtId="0" fontId="47" fillId="8" borderId="0" xfId="0" applyFont="1" applyFill="1" applyAlignment="1">
      <alignment horizontal="center" vertical="center" wrapText="1"/>
    </xf>
    <xf numFmtId="0" fontId="4" fillId="0" borderId="0" xfId="0" applyFont="1"/>
    <xf numFmtId="4" fontId="49" fillId="0" borderId="0" xfId="0" applyNumberFormat="1" applyFont="1"/>
    <xf numFmtId="0" fontId="3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0" fontId="50" fillId="0" borderId="0" xfId="0" applyFont="1"/>
    <xf numFmtId="164" fontId="1" fillId="0" borderId="2" xfId="0" applyNumberFormat="1" applyFon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26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4" fontId="3" fillId="0" borderId="0" xfId="0" applyNumberFormat="1" applyFont="1" applyAlignment="1">
      <alignment horizontal="right"/>
    </xf>
    <xf numFmtId="164" fontId="4" fillId="0" borderId="23" xfId="0" applyNumberFormat="1" applyFont="1" applyBorder="1" applyAlignment="1">
      <alignment horizontal="center"/>
    </xf>
    <xf numFmtId="164" fontId="4" fillId="0" borderId="13" xfId="0" applyNumberFormat="1" applyFont="1" applyBorder="1" applyAlignment="1">
      <alignment horizontal="center"/>
    </xf>
    <xf numFmtId="164" fontId="4" fillId="0" borderId="27" xfId="0" applyNumberFormat="1" applyFont="1" applyBorder="1" applyAlignment="1">
      <alignment horizontal="center"/>
    </xf>
    <xf numFmtId="0" fontId="39" fillId="0" borderId="0" xfId="0" applyFont="1" applyAlignment="1">
      <alignment horizontal="right"/>
    </xf>
    <xf numFmtId="164" fontId="4" fillId="0" borderId="28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164" fontId="4" fillId="0" borderId="19" xfId="0" applyNumberFormat="1" applyFont="1" applyBorder="1" applyAlignment="1">
      <alignment horizontal="center"/>
    </xf>
    <xf numFmtId="9" fontId="4" fillId="0" borderId="0" xfId="3" applyFont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2" fontId="39" fillId="0" borderId="0" xfId="0" applyNumberFormat="1" applyFont="1" applyAlignment="1">
      <alignment horizontal="center" vertical="center" wrapText="1"/>
    </xf>
    <xf numFmtId="0" fontId="1" fillId="10" borderId="10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2" fontId="4" fillId="0" borderId="0" xfId="0" applyNumberFormat="1" applyFont="1" applyAlignment="1">
      <alignment wrapText="1"/>
    </xf>
    <xf numFmtId="3" fontId="4" fillId="0" borderId="23" xfId="0" applyNumberFormat="1" applyFont="1" applyBorder="1" applyAlignment="1">
      <alignment horizontal="center"/>
    </xf>
    <xf numFmtId="3" fontId="4" fillId="0" borderId="13" xfId="0" applyNumberFormat="1" applyFont="1" applyBorder="1" applyAlignment="1">
      <alignment horizontal="center"/>
    </xf>
    <xf numFmtId="3" fontId="4" fillId="0" borderId="27" xfId="0" applyNumberFormat="1" applyFont="1" applyBorder="1" applyAlignment="1">
      <alignment horizontal="center"/>
    </xf>
    <xf numFmtId="3" fontId="4" fillId="0" borderId="28" xfId="0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0" borderId="19" xfId="0" applyNumberFormat="1" applyFont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7" fillId="3" borderId="0" xfId="0" applyNumberFormat="1" applyFont="1" applyFill="1" applyAlignment="1">
      <alignment horizontal="center"/>
    </xf>
    <xf numFmtId="3" fontId="8" fillId="3" borderId="0" xfId="0" applyNumberFormat="1" applyFont="1" applyFill="1" applyAlignment="1">
      <alignment horizontal="center"/>
    </xf>
    <xf numFmtId="0" fontId="0" fillId="3" borderId="0" xfId="0" applyFill="1"/>
    <xf numFmtId="0" fontId="42" fillId="3" borderId="0" xfId="0" applyFont="1" applyFill="1"/>
    <xf numFmtId="164" fontId="0" fillId="3" borderId="0" xfId="0" applyNumberFormat="1" applyFill="1"/>
    <xf numFmtId="0" fontId="3" fillId="3" borderId="0" xfId="0" applyFont="1" applyFill="1"/>
    <xf numFmtId="164" fontId="19" fillId="3" borderId="0" xfId="0" applyNumberFormat="1" applyFont="1" applyFill="1"/>
    <xf numFmtId="0" fontId="1" fillId="3" borderId="0" xfId="0" applyFont="1" applyFill="1"/>
    <xf numFmtId="0" fontId="4" fillId="3" borderId="0" xfId="0" applyFont="1" applyFill="1"/>
    <xf numFmtId="3" fontId="3" fillId="3" borderId="0" xfId="0" applyNumberFormat="1" applyFont="1" applyFill="1"/>
    <xf numFmtId="0" fontId="2" fillId="3" borderId="0" xfId="0" applyFont="1" applyFill="1" applyAlignment="1">
      <alignment horizontal="left" vertical="center"/>
    </xf>
    <xf numFmtId="0" fontId="51" fillId="3" borderId="0" xfId="4" applyFill="1"/>
    <xf numFmtId="0" fontId="0" fillId="0" borderId="0" xfId="0" applyAlignment="1">
      <alignment horizontal="center"/>
    </xf>
    <xf numFmtId="0" fontId="52" fillId="0" borderId="0" xfId="0" applyFont="1"/>
    <xf numFmtId="0" fontId="0" fillId="0" borderId="0" xfId="0" applyAlignment="1">
      <alignment vertical="center"/>
    </xf>
    <xf numFmtId="0" fontId="21" fillId="3" borderId="0" xfId="0" applyFont="1" applyFill="1" applyAlignment="1">
      <alignment horizontal="left" vertical="center"/>
    </xf>
    <xf numFmtId="0" fontId="53" fillId="0" borderId="0" xfId="0" applyFont="1" applyAlignment="1">
      <alignment horizontal="center" vertical="top" wrapText="1"/>
    </xf>
    <xf numFmtId="0" fontId="53" fillId="0" borderId="0" xfId="0" applyFont="1" applyAlignment="1">
      <alignment horizontal="left" vertical="top" wrapText="1"/>
    </xf>
    <xf numFmtId="0" fontId="54" fillId="0" borderId="0" xfId="0" applyFont="1"/>
    <xf numFmtId="0" fontId="39" fillId="0" borderId="30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39" fillId="0" borderId="27" xfId="0" applyFont="1" applyBorder="1"/>
    <xf numFmtId="0" fontId="4" fillId="0" borderId="13" xfId="0" applyFont="1" applyBorder="1"/>
    <xf numFmtId="0" fontId="4" fillId="0" borderId="23" xfId="0" applyFont="1" applyBorder="1"/>
    <xf numFmtId="0" fontId="39" fillId="0" borderId="32" xfId="0" applyFont="1" applyBorder="1"/>
    <xf numFmtId="0" fontId="3" fillId="0" borderId="33" xfId="0" applyFont="1" applyBorder="1"/>
    <xf numFmtId="0" fontId="4" fillId="0" borderId="33" xfId="0" applyFont="1" applyBorder="1"/>
    <xf numFmtId="0" fontId="4" fillId="0" borderId="25" xfId="0" applyFont="1" applyBorder="1"/>
    <xf numFmtId="0" fontId="4" fillId="0" borderId="4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9" fontId="3" fillId="0" borderId="23" xfId="3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9" fontId="3" fillId="0" borderId="22" xfId="3" applyFont="1" applyBorder="1" applyAlignment="1">
      <alignment horizontal="center"/>
    </xf>
    <xf numFmtId="0" fontId="39" fillId="0" borderId="13" xfId="0" applyFont="1" applyBorder="1"/>
    <xf numFmtId="9" fontId="3" fillId="0" borderId="13" xfId="3" applyFont="1" applyBorder="1" applyAlignment="1">
      <alignment horizontal="center"/>
    </xf>
    <xf numFmtId="9" fontId="4" fillId="0" borderId="0" xfId="3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65" fontId="4" fillId="0" borderId="30" xfId="0" applyNumberFormat="1" applyFont="1" applyBorder="1" applyAlignment="1">
      <alignment horizontal="center"/>
    </xf>
    <xf numFmtId="0" fontId="56" fillId="8" borderId="37" xfId="0" applyFont="1" applyFill="1" applyBorder="1" applyAlignment="1">
      <alignment horizontal="center"/>
    </xf>
    <xf numFmtId="0" fontId="56" fillId="8" borderId="26" xfId="0" applyFont="1" applyFill="1" applyBorder="1" applyAlignment="1">
      <alignment horizontal="center"/>
    </xf>
    <xf numFmtId="0" fontId="56" fillId="8" borderId="38" xfId="0" applyFont="1" applyFill="1" applyBorder="1"/>
    <xf numFmtId="0" fontId="56" fillId="8" borderId="38" xfId="0" applyFont="1" applyFill="1" applyBorder="1" applyAlignment="1">
      <alignment horizontal="center"/>
    </xf>
    <xf numFmtId="0" fontId="56" fillId="8" borderId="10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3" fillId="11" borderId="9" xfId="0" applyFont="1" applyFill="1" applyBorder="1" applyAlignment="1">
      <alignment horizontal="center" wrapText="1"/>
    </xf>
    <xf numFmtId="0" fontId="3" fillId="11" borderId="2" xfId="0" applyFont="1" applyFill="1" applyBorder="1" applyAlignment="1">
      <alignment horizontal="center" wrapText="1"/>
    </xf>
    <xf numFmtId="9" fontId="0" fillId="0" borderId="0" xfId="3" applyFont="1"/>
    <xf numFmtId="164" fontId="4" fillId="7" borderId="0" xfId="0" applyNumberFormat="1" applyFont="1" applyFill="1" applyAlignment="1">
      <alignment horizontal="center"/>
    </xf>
    <xf numFmtId="164" fontId="4" fillId="7" borderId="3" xfId="0" applyNumberFormat="1" applyFont="1" applyFill="1" applyBorder="1" applyAlignment="1">
      <alignment horizontal="center"/>
    </xf>
    <xf numFmtId="164" fontId="4" fillId="7" borderId="19" xfId="0" applyNumberFormat="1" applyFont="1" applyFill="1" applyBorder="1" applyAlignment="1">
      <alignment horizontal="center"/>
    </xf>
    <xf numFmtId="164" fontId="4" fillId="7" borderId="11" xfId="0" applyNumberFormat="1" applyFont="1" applyFill="1" applyBorder="1" applyAlignment="1">
      <alignment horizontal="center"/>
    </xf>
    <xf numFmtId="0" fontId="57" fillId="5" borderId="26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0" fontId="57" fillId="5" borderId="20" xfId="0" applyFont="1" applyFill="1" applyBorder="1" applyAlignment="1">
      <alignment horizontal="center" vertical="center" wrapText="1"/>
    </xf>
    <xf numFmtId="0" fontId="57" fillId="7" borderId="31" xfId="0" applyFont="1" applyFill="1" applyBorder="1" applyAlignment="1">
      <alignment horizontal="center" wrapText="1"/>
    </xf>
    <xf numFmtId="0" fontId="58" fillId="0" borderId="30" xfId="0" applyFont="1" applyBorder="1" applyAlignment="1">
      <alignment horizontal="center"/>
    </xf>
    <xf numFmtId="0" fontId="58" fillId="0" borderId="29" xfId="0" applyFont="1" applyBorder="1" applyAlignment="1">
      <alignment horizontal="center"/>
    </xf>
    <xf numFmtId="164" fontId="58" fillId="7" borderId="24" xfId="0" applyNumberFormat="1" applyFont="1" applyFill="1" applyBorder="1" applyAlignment="1">
      <alignment horizontal="center" vertical="center"/>
    </xf>
    <xf numFmtId="164" fontId="59" fillId="7" borderId="33" xfId="0" applyNumberFormat="1" applyFont="1" applyFill="1" applyBorder="1" applyAlignment="1">
      <alignment horizontal="center" vertical="center"/>
    </xf>
    <xf numFmtId="164" fontId="59" fillId="7" borderId="25" xfId="0" applyNumberFormat="1" applyFont="1" applyFill="1" applyBorder="1" applyAlignment="1">
      <alignment horizontal="center" vertical="center"/>
    </xf>
    <xf numFmtId="164" fontId="58" fillId="0" borderId="34" xfId="0" applyNumberFormat="1" applyFont="1" applyBorder="1" applyAlignment="1">
      <alignment horizontal="center"/>
    </xf>
    <xf numFmtId="164" fontId="59" fillId="0" borderId="0" xfId="0" applyNumberFormat="1" applyFont="1" applyAlignment="1">
      <alignment horizontal="center"/>
    </xf>
    <xf numFmtId="164" fontId="59" fillId="0" borderId="28" xfId="0" applyNumberFormat="1" applyFont="1" applyBorder="1" applyAlignment="1">
      <alignment horizontal="center"/>
    </xf>
    <xf numFmtId="164" fontId="58" fillId="0" borderId="22" xfId="0" applyNumberFormat="1" applyFont="1" applyBorder="1" applyAlignment="1">
      <alignment horizontal="center"/>
    </xf>
    <xf numFmtId="164" fontId="59" fillId="0" borderId="13" xfId="0" applyNumberFormat="1" applyFont="1" applyBorder="1" applyAlignment="1">
      <alignment horizontal="center"/>
    </xf>
    <xf numFmtId="164" fontId="59" fillId="0" borderId="23" xfId="0" applyNumberFormat="1" applyFont="1" applyBorder="1" applyAlignment="1">
      <alignment horizontal="center"/>
    </xf>
    <xf numFmtId="0" fontId="57" fillId="0" borderId="2" xfId="0" applyFont="1" applyBorder="1" applyAlignment="1">
      <alignment horizontal="center" vertical="center" wrapText="1"/>
    </xf>
    <xf numFmtId="164" fontId="58" fillId="0" borderId="39" xfId="0" applyNumberFormat="1" applyFont="1" applyBorder="1" applyAlignment="1">
      <alignment horizontal="center" vertical="center"/>
    </xf>
    <xf numFmtId="164" fontId="59" fillId="0" borderId="26" xfId="0" applyNumberFormat="1" applyFont="1" applyBorder="1" applyAlignment="1">
      <alignment horizontal="center" vertical="center"/>
    </xf>
    <xf numFmtId="164" fontId="59" fillId="0" borderId="1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57" fillId="5" borderId="22" xfId="0" applyFont="1" applyFill="1" applyBorder="1" applyAlignment="1">
      <alignment horizontal="center" vertical="center" wrapText="1"/>
    </xf>
    <xf numFmtId="0" fontId="57" fillId="5" borderId="13" xfId="0" applyFont="1" applyFill="1" applyBorder="1" applyAlignment="1">
      <alignment horizontal="center" vertical="center" wrapText="1"/>
    </xf>
    <xf numFmtId="0" fontId="57" fillId="5" borderId="2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wrapText="1"/>
    </xf>
    <xf numFmtId="0" fontId="49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63" fillId="0" borderId="0" xfId="0" applyFont="1"/>
    <xf numFmtId="0" fontId="64" fillId="0" borderId="0" xfId="0" applyFont="1"/>
    <xf numFmtId="164" fontId="7" fillId="3" borderId="0" xfId="0" applyNumberFormat="1" applyFont="1" applyFill="1" applyAlignment="1">
      <alignment horizontal="center"/>
    </xf>
    <xf numFmtId="164" fontId="7" fillId="3" borderId="12" xfId="0" applyNumberFormat="1" applyFont="1" applyFill="1" applyBorder="1" applyAlignment="1">
      <alignment horizontal="center"/>
    </xf>
    <xf numFmtId="164" fontId="4" fillId="0" borderId="0" xfId="0" applyNumberFormat="1" applyFont="1"/>
    <xf numFmtId="164" fontId="16" fillId="8" borderId="0" xfId="0" applyNumberFormat="1" applyFont="1" applyFill="1" applyAlignment="1">
      <alignment horizontal="center" vertical="center" wrapText="1"/>
    </xf>
    <xf numFmtId="0" fontId="65" fillId="0" borderId="0" xfId="0" applyFont="1"/>
    <xf numFmtId="0" fontId="22" fillId="0" borderId="0" xfId="0" applyFont="1" applyAlignment="1">
      <alignment horizontal="center" vertical="center" wrapText="1"/>
    </xf>
    <xf numFmtId="0" fontId="0" fillId="8" borderId="0" xfId="0" applyFill="1" applyAlignment="1">
      <alignment horizontal="left"/>
    </xf>
    <xf numFmtId="4" fontId="7" fillId="3" borderId="0" xfId="0" applyNumberFormat="1" applyFont="1" applyFill="1" applyAlignment="1">
      <alignment horizontal="center"/>
    </xf>
    <xf numFmtId="2" fontId="0" fillId="0" borderId="0" xfId="0" applyNumberFormat="1"/>
    <xf numFmtId="4" fontId="42" fillId="0" borderId="0" xfId="0" applyNumberFormat="1" applyFont="1"/>
    <xf numFmtId="3" fontId="4" fillId="0" borderId="0" xfId="0" applyNumberFormat="1" applyFont="1"/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6" fillId="0" borderId="0" xfId="0" applyFont="1"/>
    <xf numFmtId="0" fontId="66" fillId="0" borderId="0" xfId="0" applyFont="1" applyAlignment="1">
      <alignment horizontal="center"/>
    </xf>
    <xf numFmtId="165" fontId="7" fillId="0" borderId="0" xfId="0" applyNumberFormat="1" applyFont="1"/>
    <xf numFmtId="14" fontId="7" fillId="7" borderId="0" xfId="0" applyNumberFormat="1" applyFont="1" applyFill="1"/>
    <xf numFmtId="17" fontId="7" fillId="7" borderId="0" xfId="0" applyNumberFormat="1" applyFont="1" applyFill="1"/>
    <xf numFmtId="17" fontId="7" fillId="7" borderId="40" xfId="0" applyNumberFormat="1" applyFont="1" applyFill="1" applyBorder="1"/>
    <xf numFmtId="0" fontId="7" fillId="7" borderId="40" xfId="0" applyFont="1" applyFill="1" applyBorder="1" applyAlignment="1">
      <alignment horizontal="left"/>
    </xf>
    <xf numFmtId="165" fontId="7" fillId="0" borderId="40" xfId="0" applyNumberFormat="1" applyFont="1" applyBorder="1"/>
    <xf numFmtId="3" fontId="7" fillId="0" borderId="0" xfId="0" applyNumberFormat="1" applyFont="1"/>
    <xf numFmtId="3" fontId="7" fillId="0" borderId="40" xfId="0" applyNumberFormat="1" applyFont="1" applyBorder="1"/>
    <xf numFmtId="0" fontId="5" fillId="3" borderId="26" xfId="0" applyFont="1" applyFill="1" applyBorder="1" applyAlignment="1">
      <alignment horizontal="center"/>
    </xf>
    <xf numFmtId="0" fontId="5" fillId="3" borderId="2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40" fillId="0" borderId="17" xfId="0" applyFont="1" applyBorder="1" applyAlignment="1">
      <alignment horizontal="center"/>
    </xf>
    <xf numFmtId="14" fontId="40" fillId="0" borderId="6" xfId="0" applyNumberFormat="1" applyFont="1" applyBorder="1" applyAlignment="1">
      <alignment horizontal="center" vertical="center"/>
    </xf>
    <xf numFmtId="14" fontId="40" fillId="0" borderId="7" xfId="0" applyNumberFormat="1" applyFont="1" applyBorder="1" applyAlignment="1">
      <alignment horizontal="center" vertical="center"/>
    </xf>
    <xf numFmtId="14" fontId="40" fillId="0" borderId="8" xfId="0" applyNumberFormat="1" applyFont="1" applyBorder="1" applyAlignment="1">
      <alignment horizontal="center" vertic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39" fillId="0" borderId="17" xfId="0" applyFont="1" applyBorder="1" applyAlignment="1">
      <alignment horizontal="center"/>
    </xf>
    <xf numFmtId="2" fontId="17" fillId="0" borderId="0" xfId="0" applyNumberFormat="1" applyFont="1"/>
    <xf numFmtId="2" fontId="15" fillId="3" borderId="0" xfId="0" applyNumberFormat="1" applyFont="1" applyFill="1" applyAlignment="1">
      <alignment horizontal="center"/>
    </xf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0" fontId="71" fillId="0" borderId="0" xfId="0" applyFont="1" applyAlignment="1">
      <alignment horizontal="center" wrapText="1"/>
    </xf>
    <xf numFmtId="4" fontId="71" fillId="0" borderId="0" xfId="0" applyNumberFormat="1" applyFont="1" applyAlignment="1">
      <alignment horizontal="center"/>
    </xf>
    <xf numFmtId="1" fontId="75" fillId="0" borderId="0" xfId="0" applyNumberFormat="1" applyFont="1" applyAlignment="1">
      <alignment horizontal="center"/>
    </xf>
    <xf numFmtId="4" fontId="71" fillId="0" borderId="42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76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14" fontId="77" fillId="0" borderId="0" xfId="0" quotePrefix="1" applyNumberFormat="1" applyFont="1" applyAlignment="1">
      <alignment horizontal="center"/>
    </xf>
    <xf numFmtId="17" fontId="77" fillId="0" borderId="0" xfId="0" applyNumberFormat="1" applyFont="1" applyAlignment="1">
      <alignment horizontal="center"/>
    </xf>
    <xf numFmtId="0" fontId="81" fillId="3" borderId="0" xfId="5" applyFont="1" applyFill="1" applyAlignment="1">
      <alignment vertical="center"/>
    </xf>
    <xf numFmtId="0" fontId="82" fillId="12" borderId="0" xfId="0" applyFont="1" applyFill="1" applyAlignment="1">
      <alignment horizontal="center" vertical="center" wrapText="1"/>
    </xf>
    <xf numFmtId="0" fontId="45" fillId="0" borderId="0" xfId="0" applyFont="1" applyAlignment="1">
      <alignment horizontal="center" wrapText="1"/>
    </xf>
    <xf numFmtId="0" fontId="83" fillId="12" borderId="0" xfId="0" applyFont="1" applyFill="1" applyAlignment="1">
      <alignment horizontal="center" vertical="center" wrapText="1"/>
    </xf>
    <xf numFmtId="165" fontId="79" fillId="3" borderId="0" xfId="0" applyNumberFormat="1" applyFont="1" applyFill="1" applyAlignment="1">
      <alignment horizontal="center"/>
    </xf>
    <xf numFmtId="165" fontId="78" fillId="3" borderId="0" xfId="0" applyNumberFormat="1" applyFont="1" applyFill="1" applyAlignment="1">
      <alignment horizontal="center"/>
    </xf>
    <xf numFmtId="165" fontId="45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16" fillId="12" borderId="0" xfId="0" applyFont="1" applyFill="1" applyAlignment="1">
      <alignment horizontal="center" vertical="center" wrapText="1"/>
    </xf>
    <xf numFmtId="2" fontId="45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45" fillId="0" borderId="0" xfId="0" applyFont="1" applyAlignment="1">
      <alignment horizontal="center"/>
    </xf>
    <xf numFmtId="165" fontId="1" fillId="0" borderId="0" xfId="0" applyNumberFormat="1" applyFont="1"/>
    <xf numFmtId="165" fontId="79" fillId="3" borderId="0" xfId="0" applyNumberFormat="1" applyFont="1" applyFill="1" applyAlignment="1">
      <alignment horizontal="center" vertical="center"/>
    </xf>
    <xf numFmtId="165" fontId="78" fillId="3" borderId="0" xfId="0" applyNumberFormat="1" applyFont="1" applyFill="1" applyAlignment="1">
      <alignment horizontal="center" vertical="center"/>
    </xf>
    <xf numFmtId="165" fontId="85" fillId="3" borderId="0" xfId="0" applyNumberFormat="1" applyFont="1" applyFill="1" applyAlignment="1">
      <alignment horizontal="center"/>
    </xf>
    <xf numFmtId="165" fontId="84" fillId="3" borderId="0" xfId="0" applyNumberFormat="1" applyFont="1" applyFill="1" applyAlignment="1">
      <alignment horizontal="center"/>
    </xf>
    <xf numFmtId="0" fontId="86" fillId="0" borderId="0" xfId="0" applyFont="1"/>
    <xf numFmtId="166" fontId="71" fillId="0" borderId="0" xfId="0" applyNumberFormat="1" applyFont="1"/>
    <xf numFmtId="0" fontId="88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0" fillId="0" borderId="0" xfId="0" applyFont="1"/>
    <xf numFmtId="0" fontId="91" fillId="0" borderId="0" xfId="0" applyFont="1"/>
    <xf numFmtId="0" fontId="90" fillId="0" borderId="0" xfId="0" applyFont="1" applyAlignment="1">
      <alignment horizontal="center" vertical="center"/>
    </xf>
    <xf numFmtId="2" fontId="90" fillId="0" borderId="0" xfId="0" applyNumberFormat="1" applyFont="1" applyAlignment="1">
      <alignment horizontal="center"/>
    </xf>
    <xf numFmtId="2" fontId="90" fillId="0" borderId="0" xfId="0" applyNumberFormat="1" applyFont="1"/>
    <xf numFmtId="0" fontId="92" fillId="3" borderId="0" xfId="5" applyFont="1" applyFill="1" applyAlignment="1">
      <alignment vertical="center"/>
    </xf>
    <xf numFmtId="0" fontId="92" fillId="0" borderId="0" xfId="5" applyFont="1" applyAlignment="1">
      <alignment vertical="center"/>
    </xf>
    <xf numFmtId="0" fontId="7" fillId="0" borderId="0" xfId="5" applyFont="1" applyAlignment="1">
      <alignment horizontal="center" vertical="center"/>
    </xf>
    <xf numFmtId="0" fontId="92" fillId="0" borderId="0" xfId="5" applyFont="1" applyAlignment="1">
      <alignment horizontal="left" vertical="center"/>
    </xf>
    <xf numFmtId="0" fontId="92" fillId="3" borderId="0" xfId="5" applyFont="1" applyFill="1" applyAlignment="1">
      <alignment horizontal="left" vertical="center"/>
    </xf>
    <xf numFmtId="0" fontId="93" fillId="3" borderId="0" xfId="5" applyFont="1" applyFill="1" applyAlignment="1">
      <alignment vertical="center"/>
    </xf>
    <xf numFmtId="14" fontId="95" fillId="3" borderId="0" xfId="5" applyNumberFormat="1" applyFont="1" applyFill="1" applyAlignment="1">
      <alignment vertical="center"/>
    </xf>
    <xf numFmtId="0" fontId="8" fillId="3" borderId="0" xfId="5" applyFont="1" applyFill="1" applyAlignment="1">
      <alignment horizontal="center" vertical="center"/>
    </xf>
    <xf numFmtId="0" fontId="97" fillId="3" borderId="12" xfId="6" applyFont="1" applyFill="1" applyBorder="1" applyAlignment="1">
      <alignment horizontal="center" vertical="center"/>
    </xf>
    <xf numFmtId="0" fontId="97" fillId="0" borderId="12" xfId="6" applyFont="1" applyBorder="1" applyAlignment="1">
      <alignment horizontal="center" vertical="center"/>
    </xf>
    <xf numFmtId="0" fontId="43" fillId="3" borderId="0" xfId="5" applyFont="1" applyFill="1" applyAlignment="1">
      <alignment horizontal="left" vertical="center"/>
    </xf>
    <xf numFmtId="0" fontId="92" fillId="0" borderId="0" xfId="6" applyFont="1" applyAlignment="1">
      <alignment vertical="center"/>
    </xf>
    <xf numFmtId="0" fontId="7" fillId="0" borderId="0" xfId="4" applyFont="1" applyFill="1" applyBorder="1" applyAlignment="1">
      <alignment horizontal="center" vertical="center"/>
    </xf>
    <xf numFmtId="0" fontId="98" fillId="0" borderId="0" xfId="4" applyFont="1" applyFill="1" applyBorder="1" applyAlignment="1">
      <alignment horizontal="left" vertical="top"/>
    </xf>
    <xf numFmtId="0" fontId="81" fillId="0" borderId="0" xfId="5" applyFont="1" applyAlignment="1">
      <alignment horizontal="left" vertical="center" wrapText="1"/>
    </xf>
    <xf numFmtId="0" fontId="81" fillId="3" borderId="0" xfId="5" applyFont="1" applyFill="1" applyAlignment="1">
      <alignment horizontal="left" vertical="center" wrapText="1"/>
    </xf>
    <xf numFmtId="0" fontId="7" fillId="3" borderId="0" xfId="5" applyFont="1" applyFill="1" applyAlignment="1">
      <alignment vertical="center"/>
    </xf>
    <xf numFmtId="0" fontId="99" fillId="3" borderId="0" xfId="5" applyFont="1" applyFill="1" applyAlignment="1">
      <alignment vertical="center"/>
    </xf>
    <xf numFmtId="0" fontId="100" fillId="0" borderId="0" xfId="5" applyFont="1" applyAlignment="1">
      <alignment vertical="center" wrapText="1"/>
    </xf>
    <xf numFmtId="0" fontId="7" fillId="0" borderId="0" xfId="7" applyFont="1" applyFill="1" applyBorder="1" applyAlignment="1">
      <alignment horizontal="center" vertical="center"/>
    </xf>
    <xf numFmtId="0" fontId="98" fillId="0" borderId="0" xfId="8" applyFont="1" applyFill="1" applyBorder="1" applyAlignment="1">
      <alignment horizontal="left" vertical="top"/>
    </xf>
    <xf numFmtId="0" fontId="81" fillId="0" borderId="0" xfId="5" applyFont="1" applyAlignment="1">
      <alignment vertical="center" wrapText="1"/>
    </xf>
    <xf numFmtId="0" fontId="7" fillId="0" borderId="0" xfId="4" applyFont="1" applyFill="1" applyBorder="1" applyAlignment="1">
      <alignment horizontal="center" vertical="top"/>
    </xf>
    <xf numFmtId="0" fontId="98" fillId="0" borderId="0" xfId="7" applyFont="1" applyFill="1" applyBorder="1" applyAlignment="1">
      <alignment horizontal="left" vertical="top"/>
    </xf>
    <xf numFmtId="0" fontId="7" fillId="0" borderId="0" xfId="5" applyFont="1" applyAlignment="1">
      <alignment vertical="top"/>
    </xf>
    <xf numFmtId="0" fontId="7" fillId="3" borderId="0" xfId="5" applyFont="1" applyFill="1" applyAlignment="1">
      <alignment horizontal="left" vertical="top"/>
    </xf>
    <xf numFmtId="0" fontId="100" fillId="3" borderId="0" xfId="5" applyFont="1" applyFill="1" applyAlignment="1">
      <alignment vertical="center"/>
    </xf>
    <xf numFmtId="0" fontId="7" fillId="0" borderId="0" xfId="7" applyFont="1" applyFill="1" applyBorder="1" applyAlignment="1">
      <alignment horizontal="center" vertical="top"/>
    </xf>
    <xf numFmtId="0" fontId="29" fillId="0" borderId="0" xfId="1" applyFill="1" applyBorder="1" applyAlignment="1">
      <alignment horizontal="left" vertical="top"/>
    </xf>
    <xf numFmtId="0" fontId="81" fillId="0" borderId="0" xfId="5" applyFont="1" applyAlignment="1">
      <alignment vertical="top" wrapText="1"/>
    </xf>
    <xf numFmtId="0" fontId="14" fillId="0" borderId="0" xfId="0" applyFont="1"/>
    <xf numFmtId="0" fontId="102" fillId="0" borderId="0" xfId="0" applyFont="1"/>
    <xf numFmtId="0" fontId="43" fillId="0" borderId="0" xfId="0" applyFont="1"/>
    <xf numFmtId="0" fontId="102" fillId="0" borderId="0" xfId="0" applyFont="1" applyAlignment="1">
      <alignment horizontal="left"/>
    </xf>
    <xf numFmtId="0" fontId="14" fillId="0" borderId="0" xfId="0" applyFont="1" applyAlignment="1">
      <alignment horizontal="justify" vertical="center"/>
    </xf>
    <xf numFmtId="0" fontId="100" fillId="0" borderId="0" xfId="5" applyFont="1" applyAlignment="1">
      <alignment horizontal="left" vertical="center" wrapText="1" indent="1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 wrapText="1"/>
    </xf>
    <xf numFmtId="0" fontId="92" fillId="0" borderId="0" xfId="5" applyFont="1" applyAlignment="1">
      <alignment horizontal="left" vertical="center" indent="1"/>
    </xf>
    <xf numFmtId="0" fontId="29" fillId="0" borderId="0" xfId="1"/>
    <xf numFmtId="0" fontId="29" fillId="3" borderId="0" xfId="1" quotePrefix="1" applyFill="1" applyAlignment="1">
      <alignment vertical="center"/>
    </xf>
    <xf numFmtId="0" fontId="103" fillId="0" borderId="0" xfId="0" applyFont="1" applyAlignment="1">
      <alignment horizontal="center" vertical="center" wrapText="1"/>
    </xf>
    <xf numFmtId="166" fontId="87" fillId="0" borderId="46" xfId="0" applyNumberFormat="1" applyFont="1" applyBorder="1" applyAlignment="1">
      <alignment horizontal="center"/>
    </xf>
    <xf numFmtId="166" fontId="87" fillId="0" borderId="47" xfId="0" applyNumberFormat="1" applyFont="1" applyBorder="1" applyAlignment="1">
      <alignment horizontal="center"/>
    </xf>
    <xf numFmtId="166" fontId="87" fillId="0" borderId="48" xfId="0" applyNumberFormat="1" applyFont="1" applyBorder="1" applyAlignment="1">
      <alignment horizontal="center"/>
    </xf>
    <xf numFmtId="166" fontId="87" fillId="0" borderId="49" xfId="0" applyNumberFormat="1" applyFont="1" applyBorder="1" applyAlignment="1">
      <alignment horizontal="center"/>
    </xf>
    <xf numFmtId="166" fontId="87" fillId="0" borderId="50" xfId="0" applyNumberFormat="1" applyFont="1" applyBorder="1" applyAlignment="1">
      <alignment horizontal="center"/>
    </xf>
    <xf numFmtId="166" fontId="87" fillId="0" borderId="51" xfId="0" applyNumberFormat="1" applyFont="1" applyBorder="1" applyAlignment="1">
      <alignment horizontal="center"/>
    </xf>
    <xf numFmtId="166" fontId="87" fillId="0" borderId="52" xfId="0" applyNumberFormat="1" applyFont="1" applyBorder="1" applyAlignment="1">
      <alignment horizontal="center"/>
    </xf>
    <xf numFmtId="166" fontId="87" fillId="0" borderId="0" xfId="0" applyNumberFormat="1" applyFont="1" applyAlignment="1">
      <alignment horizontal="center"/>
    </xf>
    <xf numFmtId="166" fontId="87" fillId="0" borderId="12" xfId="0" applyNumberFormat="1" applyFont="1" applyBorder="1" applyAlignment="1">
      <alignment horizontal="center"/>
    </xf>
    <xf numFmtId="0" fontId="43" fillId="0" borderId="0" xfId="0" applyFont="1" applyAlignment="1">
      <alignment horizontal="left"/>
    </xf>
    <xf numFmtId="166" fontId="87" fillId="0" borderId="53" xfId="0" applyNumberFormat="1" applyFont="1" applyBorder="1" applyAlignment="1">
      <alignment horizontal="center"/>
    </xf>
    <xf numFmtId="166" fontId="87" fillId="0" borderId="54" xfId="0" applyNumberFormat="1" applyFont="1" applyBorder="1" applyAlignment="1">
      <alignment horizontal="center"/>
    </xf>
    <xf numFmtId="166" fontId="87" fillId="0" borderId="55" xfId="0" applyNumberFormat="1" applyFont="1" applyBorder="1" applyAlignment="1">
      <alignment horizontal="center"/>
    </xf>
    <xf numFmtId="1" fontId="87" fillId="0" borderId="47" xfId="0" applyNumberFormat="1" applyFont="1" applyBorder="1" applyAlignment="1">
      <alignment horizontal="center"/>
    </xf>
    <xf numFmtId="1" fontId="87" fillId="0" borderId="49" xfId="0" applyNumberFormat="1" applyFont="1" applyBorder="1" applyAlignment="1">
      <alignment horizontal="center"/>
    </xf>
    <xf numFmtId="1" fontId="87" fillId="0" borderId="51" xfId="0" applyNumberFormat="1" applyFont="1" applyBorder="1" applyAlignment="1">
      <alignment horizontal="center"/>
    </xf>
    <xf numFmtId="0" fontId="103" fillId="0" borderId="0" xfId="0" applyFont="1"/>
    <xf numFmtId="0" fontId="104" fillId="0" borderId="0" xfId="0" applyFont="1"/>
    <xf numFmtId="0" fontId="105" fillId="0" borderId="0" xfId="0" applyFont="1"/>
    <xf numFmtId="0" fontId="103" fillId="0" borderId="0" xfId="0" applyFont="1" applyAlignment="1">
      <alignment horizontal="center" wrapText="1"/>
    </xf>
    <xf numFmtId="4" fontId="71" fillId="0" borderId="53" xfId="0" applyNumberFormat="1" applyFont="1" applyBorder="1" applyAlignment="1">
      <alignment horizontal="center"/>
    </xf>
    <xf numFmtId="4" fontId="71" fillId="0" borderId="54" xfId="0" applyNumberFormat="1" applyFont="1" applyBorder="1" applyAlignment="1">
      <alignment horizontal="center"/>
    </xf>
    <xf numFmtId="4" fontId="71" fillId="0" borderId="55" xfId="0" applyNumberFormat="1" applyFont="1" applyBorder="1" applyAlignment="1">
      <alignment horizontal="center"/>
    </xf>
    <xf numFmtId="166" fontId="71" fillId="0" borderId="53" xfId="0" applyNumberFormat="1" applyFont="1" applyBorder="1"/>
    <xf numFmtId="166" fontId="71" fillId="0" borderId="54" xfId="0" applyNumberFormat="1" applyFont="1" applyBorder="1"/>
    <xf numFmtId="166" fontId="71" fillId="0" borderId="55" xfId="0" applyNumberFormat="1" applyFont="1" applyBorder="1"/>
    <xf numFmtId="166" fontId="87" fillId="0" borderId="46" xfId="0" applyNumberFormat="1" applyFont="1" applyBorder="1" applyAlignment="1">
      <alignment horizontal="right"/>
    </xf>
    <xf numFmtId="166" fontId="87" fillId="0" borderId="52" xfId="0" applyNumberFormat="1" applyFont="1" applyBorder="1" applyAlignment="1">
      <alignment horizontal="right"/>
    </xf>
    <xf numFmtId="166" fontId="71" fillId="0" borderId="52" xfId="0" applyNumberFormat="1" applyFont="1" applyBorder="1" applyAlignment="1">
      <alignment horizontal="right"/>
    </xf>
    <xf numFmtId="166" fontId="71" fillId="0" borderId="47" xfId="0" applyNumberFormat="1" applyFont="1" applyBorder="1" applyAlignment="1">
      <alignment horizontal="right"/>
    </xf>
    <xf numFmtId="166" fontId="87" fillId="0" borderId="48" xfId="0" applyNumberFormat="1" applyFont="1" applyBorder="1" applyAlignment="1">
      <alignment horizontal="right"/>
    </xf>
    <xf numFmtId="166" fontId="87" fillId="0" borderId="0" xfId="0" applyNumberFormat="1" applyFont="1" applyAlignment="1">
      <alignment horizontal="right"/>
    </xf>
    <xf numFmtId="166" fontId="71" fillId="0" borderId="0" xfId="0" applyNumberFormat="1" applyFont="1" applyAlignment="1">
      <alignment horizontal="right"/>
    </xf>
    <xf numFmtId="166" fontId="71" fillId="0" borderId="49" xfId="0" applyNumberFormat="1" applyFont="1" applyBorder="1" applyAlignment="1">
      <alignment horizontal="right"/>
    </xf>
    <xf numFmtId="166" fontId="87" fillId="0" borderId="50" xfId="0" applyNumberFormat="1" applyFont="1" applyBorder="1" applyAlignment="1">
      <alignment horizontal="right"/>
    </xf>
    <xf numFmtId="166" fontId="87" fillId="0" borderId="12" xfId="0" applyNumberFormat="1" applyFont="1" applyBorder="1" applyAlignment="1">
      <alignment horizontal="right"/>
    </xf>
    <xf numFmtId="166" fontId="71" fillId="0" borderId="12" xfId="0" applyNumberFormat="1" applyFont="1" applyBorder="1" applyAlignment="1">
      <alignment horizontal="right"/>
    </xf>
    <xf numFmtId="166" fontId="71" fillId="0" borderId="51" xfId="0" applyNumberFormat="1" applyFont="1" applyBorder="1" applyAlignment="1">
      <alignment horizontal="right"/>
    </xf>
    <xf numFmtId="166" fontId="71" fillId="0" borderId="47" xfId="0" applyNumberFormat="1" applyFont="1" applyBorder="1" applyAlignment="1">
      <alignment horizontal="center"/>
    </xf>
    <xf numFmtId="166" fontId="71" fillId="0" borderId="49" xfId="0" applyNumberFormat="1" applyFont="1" applyBorder="1" applyAlignment="1">
      <alignment horizontal="center"/>
    </xf>
    <xf numFmtId="166" fontId="71" fillId="0" borderId="0" xfId="0" applyNumberFormat="1" applyFont="1" applyAlignment="1">
      <alignment horizontal="center"/>
    </xf>
    <xf numFmtId="166" fontId="71" fillId="0" borderId="12" xfId="0" applyNumberFormat="1" applyFont="1" applyBorder="1" applyAlignment="1">
      <alignment horizontal="center"/>
    </xf>
    <xf numFmtId="166" fontId="71" fillId="0" borderId="51" xfId="0" applyNumberFormat="1" applyFont="1" applyBorder="1" applyAlignment="1">
      <alignment horizontal="center"/>
    </xf>
    <xf numFmtId="2" fontId="74" fillId="0" borderId="46" xfId="0" applyNumberFormat="1" applyFont="1" applyBorder="1" applyAlignment="1">
      <alignment horizontal="center"/>
    </xf>
    <xf numFmtId="2" fontId="74" fillId="0" borderId="47" xfId="0" applyNumberFormat="1" applyFont="1" applyBorder="1" applyAlignment="1">
      <alignment horizontal="center"/>
    </xf>
    <xf numFmtId="2" fontId="74" fillId="0" borderId="48" xfId="0" applyNumberFormat="1" applyFont="1" applyBorder="1" applyAlignment="1">
      <alignment horizontal="center"/>
    </xf>
    <xf numFmtId="2" fontId="74" fillId="0" borderId="49" xfId="0" applyNumberFormat="1" applyFont="1" applyBorder="1" applyAlignment="1">
      <alignment horizontal="center"/>
    </xf>
    <xf numFmtId="2" fontId="74" fillId="0" borderId="50" xfId="0" applyNumberFormat="1" applyFont="1" applyBorder="1" applyAlignment="1">
      <alignment horizontal="center"/>
    </xf>
    <xf numFmtId="2" fontId="74" fillId="0" borderId="51" xfId="0" applyNumberFormat="1" applyFont="1" applyBorder="1" applyAlignment="1">
      <alignment horizontal="center"/>
    </xf>
    <xf numFmtId="0" fontId="106" fillId="0" borderId="0" xfId="0" applyFont="1" applyAlignment="1">
      <alignment horizontal="center"/>
    </xf>
    <xf numFmtId="0" fontId="104" fillId="0" borderId="0" xfId="0" applyFont="1" applyAlignment="1">
      <alignment horizontal="center" wrapText="1"/>
    </xf>
    <xf numFmtId="0" fontId="104" fillId="0" borderId="0" xfId="0" applyFont="1" applyAlignment="1">
      <alignment horizontal="center" vertical="center" wrapText="1"/>
    </xf>
    <xf numFmtId="2" fontId="71" fillId="0" borderId="46" xfId="0" applyNumberFormat="1" applyFont="1" applyBorder="1" applyAlignment="1">
      <alignment horizontal="center"/>
    </xf>
    <xf numFmtId="2" fontId="71" fillId="0" borderId="52" xfId="0" applyNumberFormat="1" applyFont="1" applyBorder="1" applyAlignment="1">
      <alignment horizontal="center"/>
    </xf>
    <xf numFmtId="2" fontId="71" fillId="0" borderId="52" xfId="0" applyNumberFormat="1" applyFont="1" applyBorder="1" applyAlignment="1">
      <alignment horizontal="center" vertical="center"/>
    </xf>
    <xf numFmtId="1" fontId="71" fillId="0" borderId="47" xfId="0" applyNumberFormat="1" applyFont="1" applyBorder="1" applyAlignment="1">
      <alignment horizontal="center"/>
    </xf>
    <xf numFmtId="2" fontId="71" fillId="0" borderId="48" xfId="0" applyNumberFormat="1" applyFont="1" applyBorder="1" applyAlignment="1">
      <alignment horizontal="center"/>
    </xf>
    <xf numFmtId="2" fontId="71" fillId="0" borderId="0" xfId="0" applyNumberFormat="1" applyFont="1" applyAlignment="1">
      <alignment horizontal="center"/>
    </xf>
    <xf numFmtId="2" fontId="71" fillId="0" borderId="0" xfId="0" applyNumberFormat="1" applyFont="1" applyAlignment="1">
      <alignment horizontal="center" vertical="center"/>
    </xf>
    <xf numFmtId="1" fontId="71" fillId="0" borderId="49" xfId="0" applyNumberFormat="1" applyFont="1" applyBorder="1" applyAlignment="1">
      <alignment horizontal="center"/>
    </xf>
    <xf numFmtId="2" fontId="71" fillId="0" borderId="50" xfId="0" applyNumberFormat="1" applyFont="1" applyBorder="1" applyAlignment="1">
      <alignment horizontal="center"/>
    </xf>
    <xf numFmtId="2" fontId="71" fillId="0" borderId="12" xfId="0" applyNumberFormat="1" applyFont="1" applyBorder="1" applyAlignment="1">
      <alignment horizontal="center"/>
    </xf>
    <xf numFmtId="2" fontId="71" fillId="0" borderId="12" xfId="0" applyNumberFormat="1" applyFont="1" applyBorder="1" applyAlignment="1">
      <alignment horizontal="center" vertical="center"/>
    </xf>
    <xf numFmtId="1" fontId="71" fillId="0" borderId="51" xfId="0" applyNumberFormat="1" applyFont="1" applyBorder="1" applyAlignment="1">
      <alignment horizontal="center"/>
    </xf>
    <xf numFmtId="0" fontId="94" fillId="3" borderId="0" xfId="5" applyFont="1" applyFill="1" applyAlignment="1">
      <alignment horizontal="left" vertical="center"/>
    </xf>
    <xf numFmtId="164" fontId="4" fillId="0" borderId="9" xfId="0" applyNumberFormat="1" applyFont="1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3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10" xfId="0" applyBorder="1" applyAlignment="1">
      <alignment horizontal="center"/>
    </xf>
    <xf numFmtId="164" fontId="4" fillId="0" borderId="11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4" fontId="4" fillId="7" borderId="11" xfId="0" applyNumberFormat="1" applyFont="1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164" fontId="4" fillId="7" borderId="3" xfId="0" applyNumberFormat="1" applyFont="1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2" fontId="3" fillId="4" borderId="9" xfId="0" applyNumberFormat="1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2" fontId="3" fillId="11" borderId="9" xfId="0" applyNumberFormat="1" applyFont="1" applyFill="1" applyBorder="1" applyAlignment="1">
      <alignment horizontal="center" vertical="center" wrapText="1"/>
    </xf>
    <xf numFmtId="0" fontId="1" fillId="11" borderId="2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56" fillId="8" borderId="35" xfId="0" applyFont="1" applyFill="1" applyBorder="1" applyAlignment="1">
      <alignment horizontal="center" wrapText="1"/>
    </xf>
    <xf numFmtId="0" fontId="55" fillId="8" borderId="36" xfId="0" applyFont="1" applyFill="1" applyBorder="1" applyAlignment="1">
      <alignment horizontal="center" wrapText="1"/>
    </xf>
    <xf numFmtId="164" fontId="4" fillId="0" borderId="3" xfId="0" applyNumberFormat="1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48" fillId="8" borderId="9" xfId="0" applyFont="1" applyFill="1" applyBorder="1" applyAlignment="1">
      <alignment horizontal="center"/>
    </xf>
    <xf numFmtId="0" fontId="48" fillId="8" borderId="26" xfId="0" applyFont="1" applyFill="1" applyBorder="1" applyAlignment="1">
      <alignment horizontal="center"/>
    </xf>
    <xf numFmtId="0" fontId="48" fillId="8" borderId="10" xfId="0" applyFont="1" applyFill="1" applyBorder="1" applyAlignment="1">
      <alignment horizontal="center"/>
    </xf>
    <xf numFmtId="0" fontId="0" fillId="0" borderId="26" xfId="0" applyBorder="1"/>
    <xf numFmtId="0" fontId="0" fillId="0" borderId="10" xfId="0" applyBorder="1"/>
    <xf numFmtId="0" fontId="8" fillId="9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89" fillId="0" borderId="0" xfId="0" applyFont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/>
    <xf numFmtId="0" fontId="13" fillId="0" borderId="0" xfId="0" applyFont="1" applyAlignment="1">
      <alignment vertical="center" wrapText="1"/>
    </xf>
    <xf numFmtId="0" fontId="14" fillId="3" borderId="0" xfId="0" applyFont="1" applyFill="1" applyAlignment="1">
      <alignment wrapText="1"/>
    </xf>
    <xf numFmtId="0" fontId="3" fillId="4" borderId="9" xfId="0" applyFont="1" applyFill="1" applyBorder="1" applyAlignment="1">
      <alignment horizontal="center"/>
    </xf>
    <xf numFmtId="0" fontId="3" fillId="10" borderId="9" xfId="0" applyFont="1" applyFill="1" applyBorder="1" applyAlignment="1">
      <alignment horizontal="center"/>
    </xf>
    <xf numFmtId="0" fontId="14" fillId="0" borderId="0" xfId="0" applyFont="1" applyAlignment="1">
      <alignment horizontal="justify" vertical="center" wrapText="1"/>
    </xf>
    <xf numFmtId="0" fontId="71" fillId="0" borderId="0" xfId="0" applyFont="1" applyAlignment="1">
      <alignment horizontal="center"/>
    </xf>
    <xf numFmtId="0" fontId="60" fillId="5" borderId="0" xfId="0" applyFont="1" applyFill="1" applyAlignment="1">
      <alignment horizontal="center" wrapText="1"/>
    </xf>
    <xf numFmtId="0" fontId="61" fillId="0" borderId="0" xfId="0" applyFont="1" applyAlignment="1">
      <alignment horizontal="center" wrapText="1"/>
    </xf>
    <xf numFmtId="0" fontId="60" fillId="4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165" fontId="108" fillId="3" borderId="0" xfId="0" applyNumberFormat="1" applyFont="1" applyFill="1" applyAlignment="1">
      <alignment horizontal="center" wrapText="1"/>
    </xf>
    <xf numFmtId="165" fontId="109" fillId="3" borderId="0" xfId="0" applyNumberFormat="1" applyFont="1" applyFill="1" applyAlignment="1">
      <alignment horizontal="center"/>
    </xf>
    <xf numFmtId="165" fontId="110" fillId="3" borderId="0" xfId="0" applyNumberFormat="1" applyFont="1" applyFill="1" applyAlignment="1">
      <alignment horizontal="center"/>
    </xf>
    <xf numFmtId="165" fontId="107" fillId="0" borderId="0" xfId="0" applyNumberFormat="1" applyFont="1" applyAlignment="1">
      <alignment horizontal="center"/>
    </xf>
    <xf numFmtId="165" fontId="107" fillId="0" borderId="0" xfId="0" applyNumberFormat="1" applyFont="1"/>
    <xf numFmtId="165" fontId="109" fillId="3" borderId="0" xfId="0" applyNumberFormat="1" applyFont="1" applyFill="1" applyAlignment="1">
      <alignment horizontal="center" vertical="center"/>
    </xf>
    <xf numFmtId="165" fontId="10" fillId="0" borderId="0" xfId="0" applyNumberFormat="1" applyFont="1"/>
    <xf numFmtId="165" fontId="1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0" fontId="111" fillId="4" borderId="43" xfId="0" applyFont="1" applyFill="1" applyBorder="1" applyAlignment="1">
      <alignment horizontal="center" vertical="center" textRotation="90" wrapText="1"/>
    </xf>
    <xf numFmtId="0" fontId="111" fillId="4" borderId="44" xfId="0" applyFont="1" applyFill="1" applyBorder="1" applyAlignment="1">
      <alignment horizontal="center" vertical="center" textRotation="90" wrapText="1"/>
    </xf>
    <xf numFmtId="0" fontId="111" fillId="4" borderId="45" xfId="0" applyFont="1" applyFill="1" applyBorder="1" applyAlignment="1">
      <alignment horizontal="center" vertical="center" textRotation="90" wrapText="1"/>
    </xf>
    <xf numFmtId="0" fontId="111" fillId="0" borderId="0" xfId="0" applyFont="1" applyAlignment="1">
      <alignment horizontal="center"/>
    </xf>
    <xf numFmtId="0" fontId="112" fillId="0" borderId="0" xfId="0" applyFont="1"/>
    <xf numFmtId="0" fontId="90" fillId="0" borderId="56" xfId="0" applyFont="1" applyBorder="1" applyAlignment="1">
      <alignment horizontal="center"/>
    </xf>
    <xf numFmtId="0" fontId="90" fillId="0" borderId="56" xfId="0" applyFont="1" applyBorder="1" applyAlignment="1">
      <alignment horizontal="center" vertical="center"/>
    </xf>
  </cellXfs>
  <cellStyles count="9">
    <cellStyle name="Hipervínculo" xfId="1" builtinId="8"/>
    <cellStyle name="Hipervínculo 2" xfId="4" xr:uid="{D4630FBE-981E-4A7A-B28B-4AA71810DB1C}"/>
    <cellStyle name="Hipervínculo 3" xfId="7" xr:uid="{FDADDD12-2B2F-4C77-A449-8FA74693B263}"/>
    <cellStyle name="Hipervínculo 4" xfId="8" xr:uid="{036CCC91-BDF6-4F0E-9C00-82C9973E6D19}"/>
    <cellStyle name="Normal" xfId="0" builtinId="0"/>
    <cellStyle name="Normal 2 2 2 2" xfId="2" xr:uid="{330D13C7-A2F7-492A-A96A-55599D991CBB}"/>
    <cellStyle name="Normal 2 3 2" xfId="5" xr:uid="{CEBE7090-0A43-4EF8-9E32-DA6376B828C5}"/>
    <cellStyle name="Normal 4 2" xfId="6" xr:uid="{2896901C-B81F-4110-918F-7A18FE230A1D}"/>
    <cellStyle name="Porcentaje" xfId="3" builtinId="5"/>
  </cellStyles>
  <dxfs count="4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A58116"/>
      <color rgb="FFFFF1E7"/>
      <color rgb="FF404040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89162029746281701"/>
          <c:h val="0.8823501749781277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1.A'!$E$10:$E$81</c:f>
              <c:numCache>
                <c:formatCode>General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>
                  <c:v>2023</c:v>
                </c:pt>
              </c:numCache>
            </c:numRef>
          </c:cat>
          <c:val>
            <c:numRef>
              <c:f>'GRÁFICO 1.A'!$H$10:$H$81</c:f>
              <c:numCache>
                <c:formatCode>0.00</c:formatCode>
                <c:ptCount val="72"/>
                <c:pt idx="0">
                  <c:v>1.1505183218586179</c:v>
                </c:pt>
                <c:pt idx="1">
                  <c:v>0.97540239641977777</c:v>
                </c:pt>
                <c:pt idx="2">
                  <c:v>0.92986273470310188</c:v>
                </c:pt>
                <c:pt idx="3">
                  <c:v>0.94890027566267854</c:v>
                </c:pt>
                <c:pt idx="4">
                  <c:v>0.92033192108122996</c:v>
                </c:pt>
                <c:pt idx="5">
                  <c:v>0.9026977233426603</c:v>
                </c:pt>
                <c:pt idx="6">
                  <c:v>0.76751262370564621</c:v>
                </c:pt>
                <c:pt idx="7">
                  <c:v>0.63000025150428129</c:v>
                </c:pt>
                <c:pt idx="8">
                  <c:v>0.22135012045561009</c:v>
                </c:pt>
                <c:pt idx="9">
                  <c:v>0.11544211316021347</c:v>
                </c:pt>
                <c:pt idx="10">
                  <c:v>-0.18266684364064423</c:v>
                </c:pt>
                <c:pt idx="11">
                  <c:v>-1.627183630915563</c:v>
                </c:pt>
                <c:pt idx="12">
                  <c:v>-2.6002507640063066</c:v>
                </c:pt>
                <c:pt idx="13">
                  <c:v>-4.4985408245823422E-3</c:v>
                </c:pt>
                <c:pt idx="14">
                  <c:v>0.21363388696862273</c:v>
                </c:pt>
                <c:pt idx="15">
                  <c:v>-3.4941598375004546E-2</c:v>
                </c:pt>
                <c:pt idx="16">
                  <c:v>-2.2298628763439687E-2</c:v>
                </c:pt>
                <c:pt idx="17">
                  <c:v>0.1562001352369613</c:v>
                </c:pt>
                <c:pt idx="18">
                  <c:v>-4.8581226998756222E-2</c:v>
                </c:pt>
                <c:pt idx="19">
                  <c:v>5.2276542437068585E-2</c:v>
                </c:pt>
                <c:pt idx="20">
                  <c:v>-0.14999124947396858</c:v>
                </c:pt>
                <c:pt idx="21">
                  <c:v>-0.31048495770229501</c:v>
                </c:pt>
                <c:pt idx="22">
                  <c:v>-0.64576266863382026</c:v>
                </c:pt>
                <c:pt idx="23">
                  <c:v>-0.66304190930274176</c:v>
                </c:pt>
                <c:pt idx="24">
                  <c:v>-0.9312692505126785</c:v>
                </c:pt>
                <c:pt idx="25">
                  <c:v>-0.95841549124797698</c:v>
                </c:pt>
                <c:pt idx="26">
                  <c:v>-0.51966715004198027</c:v>
                </c:pt>
                <c:pt idx="27">
                  <c:v>-0.74083251167563757</c:v>
                </c:pt>
                <c:pt idx="28">
                  <c:v>-0.30755090640520732</c:v>
                </c:pt>
                <c:pt idx="29">
                  <c:v>-8.8151826895688234E-2</c:v>
                </c:pt>
                <c:pt idx="30">
                  <c:v>-3.6767220143629764E-2</c:v>
                </c:pt>
                <c:pt idx="31">
                  <c:v>0.16611705242548513</c:v>
                </c:pt>
                <c:pt idx="32">
                  <c:v>0.36747944795669785</c:v>
                </c:pt>
                <c:pt idx="33">
                  <c:v>0.47113317173199665</c:v>
                </c:pt>
                <c:pt idx="34">
                  <c:v>0.7343326297714059</c:v>
                </c:pt>
                <c:pt idx="35">
                  <c:v>0.85920022872842949</c:v>
                </c:pt>
                <c:pt idx="36">
                  <c:v>1.147566188565774</c:v>
                </c:pt>
                <c:pt idx="37">
                  <c:v>1.0788447912902788</c:v>
                </c:pt>
                <c:pt idx="38">
                  <c:v>0.90583986953753914</c:v>
                </c:pt>
                <c:pt idx="39">
                  <c:v>0.97314352076107724</c:v>
                </c:pt>
                <c:pt idx="40">
                  <c:v>0.68019768930200897</c:v>
                </c:pt>
                <c:pt idx="41">
                  <c:v>0.41491049871409391</c:v>
                </c:pt>
                <c:pt idx="42">
                  <c:v>0.85645083879679618</c:v>
                </c:pt>
                <c:pt idx="43">
                  <c:v>0.54407219661234407</c:v>
                </c:pt>
                <c:pt idx="44">
                  <c:v>0.7851715927566838</c:v>
                </c:pt>
                <c:pt idx="45">
                  <c:v>1.0242161090528556</c:v>
                </c:pt>
                <c:pt idx="46">
                  <c:v>0.62962882163335454</c:v>
                </c:pt>
                <c:pt idx="47">
                  <c:v>0.53929154076002295</c:v>
                </c:pt>
                <c:pt idx="48">
                  <c:v>0.42699034884614573</c:v>
                </c:pt>
                <c:pt idx="49">
                  <c:v>0.58587807401455638</c:v>
                </c:pt>
                <c:pt idx="50">
                  <c:v>0.52036051979045261</c:v>
                </c:pt>
                <c:pt idx="51">
                  <c:v>0.65937027284588279</c:v>
                </c:pt>
                <c:pt idx="52">
                  <c:v>0.60885424740331207</c:v>
                </c:pt>
                <c:pt idx="53">
                  <c:v>0.34605443014035231</c:v>
                </c:pt>
                <c:pt idx="54">
                  <c:v>0.2951170992509633</c:v>
                </c:pt>
                <c:pt idx="55">
                  <c:v>0.21712013699650701</c:v>
                </c:pt>
                <c:pt idx="56">
                  <c:v>-5.384009792171895</c:v>
                </c:pt>
                <c:pt idx="57">
                  <c:v>-17.640189367409022</c:v>
                </c:pt>
                <c:pt idx="58">
                  <c:v>16.24369777109289</c:v>
                </c:pt>
                <c:pt idx="59">
                  <c:v>0.24114352194315458</c:v>
                </c:pt>
                <c:pt idx="60">
                  <c:v>0.39805862575990059</c:v>
                </c:pt>
                <c:pt idx="61">
                  <c:v>2.0936158919394376</c:v>
                </c:pt>
                <c:pt idx="62">
                  <c:v>2.3187024056050554</c:v>
                </c:pt>
                <c:pt idx="63">
                  <c:v>1.9887880285419435</c:v>
                </c:pt>
                <c:pt idx="64">
                  <c:v>0.26001821988126395</c:v>
                </c:pt>
                <c:pt idx="65">
                  <c:v>2.4864201898950444</c:v>
                </c:pt>
                <c:pt idx="66">
                  <c:v>0.53049309943427048</c:v>
                </c:pt>
                <c:pt idx="67">
                  <c:v>0.4912588140833174</c:v>
                </c:pt>
                <c:pt idx="68">
                  <c:v>0.55902363834594571</c:v>
                </c:pt>
                <c:pt idx="69">
                  <c:v>0.43560217250104838</c:v>
                </c:pt>
                <c:pt idx="70">
                  <c:v>0.31634653549486025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C-4DEF-9CAD-ACF3AA89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4-4450-8B75-139425ABCABE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14-4450-8B75-139425ABCABE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414-4450-8B75-139425ABCAB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14-4450-8B75-139425ABCAB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414-4450-8B75-139425ABCAB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414-4450-8B75-139425ABCAB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414-4450-8B75-139425ABCAB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4-4450-8B75-139425ABCABE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14-4450-8B75-139425ABCABE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14-4450-8B75-139425ABCA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4E'!$B$3:$B$7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4E'!$D$3:$D$7</c:f>
              <c:numCache>
                <c:formatCode>0.0</c:formatCode>
                <c:ptCount val="5"/>
                <c:pt idx="0">
                  <c:v>13.936219504974234</c:v>
                </c:pt>
                <c:pt idx="1">
                  <c:v>12.484151764209786</c:v>
                </c:pt>
                <c:pt idx="2">
                  <c:v>12.484151764209786</c:v>
                </c:pt>
                <c:pt idx="3">
                  <c:v>7.9008047652726177</c:v>
                </c:pt>
                <c:pt idx="4">
                  <c:v>7.9008047652726177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14-4450-8B75-139425ABCABE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414-4450-8B75-139425ABCABE}"/>
              </c:ext>
            </c:extLst>
          </c:dPt>
          <c:dPt>
            <c:idx val="1"/>
            <c:invertIfNegative val="0"/>
            <c:bubble3D val="0"/>
            <c:spPr>
              <a:solidFill>
                <a:srgbClr val="CFD0D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414-4450-8B75-139425ABCAB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414-4450-8B75-139425ABCAB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414-4450-8B75-139425ABCAB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414-4450-8B75-139425ABCABE}"/>
              </c:ext>
            </c:extLst>
          </c:dPt>
          <c:cat>
            <c:strRef>
              <c:f>'GRÁFICO 4E'!$B$3:$B$7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4E'!$E$3:$E$7</c:f>
              <c:numCache>
                <c:formatCode>0.0</c:formatCode>
                <c:ptCount val="5"/>
                <c:pt idx="1">
                  <c:v>1.4520677407644484</c:v>
                </c:pt>
                <c:pt idx="2">
                  <c:v>0</c:v>
                </c:pt>
                <c:pt idx="3">
                  <c:v>4.5833469989371682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14-4450-8B75-139425ABC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  <c:max val="14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4.6000785334904003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I.17I'!$L$4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I.17I'!$L$5:$L$18</c:f>
              <c:numCache>
                <c:formatCode>0.000</c:formatCode>
                <c:ptCount val="14"/>
                <c:pt idx="0">
                  <c:v>1.9339462793536351</c:v>
                </c:pt>
                <c:pt idx="1">
                  <c:v>1.5437863520386825</c:v>
                </c:pt>
                <c:pt idx="2">
                  <c:v>-2.1632341110217226</c:v>
                </c:pt>
                <c:pt idx="3">
                  <c:v>-1.1530757051944809</c:v>
                </c:pt>
                <c:pt idx="4">
                  <c:v>-0.95388302034427852</c:v>
                </c:pt>
                <c:pt idx="5">
                  <c:v>-1.2538830203442783</c:v>
                </c:pt>
                <c:pt idx="6">
                  <c:v>1.4597176993077996</c:v>
                </c:pt>
                <c:pt idx="7">
                  <c:v>-0.6402823006922006</c:v>
                </c:pt>
                <c:pt idx="8">
                  <c:v>-22.562653397809882</c:v>
                </c:pt>
                <c:pt idx="9">
                  <c:v>-8.221850157541553</c:v>
                </c:pt>
                <c:pt idx="10">
                  <c:v>-8.9365782809474155</c:v>
                </c:pt>
                <c:pt idx="11">
                  <c:v>-7.9365782809474155</c:v>
                </c:pt>
                <c:pt idx="12">
                  <c:v>-1.9275937077245517</c:v>
                </c:pt>
                <c:pt idx="13">
                  <c:v>-2.3014910287245511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7-4AB8-81FB-EBD5EA7343E8}"/>
            </c:ext>
          </c:extLst>
        </c:ser>
        <c:ser>
          <c:idx val="7"/>
          <c:order val="6"/>
          <c:tx>
            <c:strRef>
              <c:f>'GRÁFICO ANEXO I.17I'!$N$4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I.17I'!$N$5:$N$18</c:f>
              <c:numCache>
                <c:formatCode>0.000</c:formatCode>
                <c:ptCount val="14"/>
                <c:pt idx="0">
                  <c:v>1.6193657784479019</c:v>
                </c:pt>
                <c:pt idx="1">
                  <c:v>3.0072258234096143</c:v>
                </c:pt>
                <c:pt idx="2">
                  <c:v>2.7</c:v>
                </c:pt>
                <c:pt idx="3">
                  <c:v>2.3898415941727587</c:v>
                </c:pt>
                <c:pt idx="4">
                  <c:v>2.3727549729403963</c:v>
                </c:pt>
                <c:pt idx="5">
                  <c:v>1.8999999999999995</c:v>
                </c:pt>
                <c:pt idx="6">
                  <c:v>4</c:v>
                </c:pt>
                <c:pt idx="7">
                  <c:v>2.6800000000000712</c:v>
                </c:pt>
                <c:pt idx="8">
                  <c:v>29.767679170642413</c:v>
                </c:pt>
                <c:pt idx="9">
                  <c:v>17.566567052408015</c:v>
                </c:pt>
                <c:pt idx="10">
                  <c:v>10.550949553137984</c:v>
                </c:pt>
                <c:pt idx="11">
                  <c:v>11.922195631799305</c:v>
                </c:pt>
                <c:pt idx="12">
                  <c:v>5.0000000000000009</c:v>
                </c:pt>
                <c:pt idx="13">
                  <c:v>6.3282999279947392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7-4AB8-81FB-EBD5EA734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I.17I'!$G$4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I.17I'!$G$5:$G$18</c:f>
              <c:numCache>
                <c:formatCode>0.000</c:formatCode>
                <c:ptCount val="14"/>
                <c:pt idx="0">
                  <c:v>4.0563689519234734</c:v>
                </c:pt>
                <c:pt idx="1">
                  <c:v>1.809002835207961</c:v>
                </c:pt>
                <c:pt idx="2">
                  <c:v>0.32037004581027251</c:v>
                </c:pt>
                <c:pt idx="3">
                  <c:v>0.6041843574750061</c:v>
                </c:pt>
                <c:pt idx="4">
                  <c:v>1.5177243013039972</c:v>
                </c:pt>
                <c:pt idx="5">
                  <c:v>0.51682469902670869</c:v>
                </c:pt>
                <c:pt idx="6">
                  <c:v>2.7201223184848389</c:v>
                </c:pt>
                <c:pt idx="7">
                  <c:v>-0.55300774819381637</c:v>
                </c:pt>
                <c:pt idx="8">
                  <c:v>-23.511509256561844</c:v>
                </c:pt>
                <c:pt idx="9">
                  <c:v>-0.98246706367070935</c:v>
                </c:pt>
                <c:pt idx="10">
                  <c:v>-0.73657828094741618</c:v>
                </c:pt>
                <c:pt idx="11">
                  <c:v>-2.2816667917808395</c:v>
                </c:pt>
                <c:pt idx="12">
                  <c:v>-1.0028997806251061</c:v>
                </c:pt>
                <c:pt idx="13">
                  <c:v>1.8758080213591413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7-4AB8-81FB-EBD5EA7343E8}"/>
            </c:ext>
          </c:extLst>
        </c:ser>
        <c:ser>
          <c:idx val="1"/>
          <c:order val="1"/>
          <c:tx>
            <c:strRef>
              <c:f>'GRÁFICO ANEXO I.17I'!$H$4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I.17I'!$H$5:$H$18</c:f>
              <c:numCache>
                <c:formatCode>0.000</c:formatCode>
                <c:ptCount val="14"/>
                <c:pt idx="0">
                  <c:v>3.7749187889637854</c:v>
                </c:pt>
                <c:pt idx="1">
                  <c:v>3.7437863520386827</c:v>
                </c:pt>
                <c:pt idx="2">
                  <c:v>-0.33052813200365261</c:v>
                </c:pt>
                <c:pt idx="3">
                  <c:v>-0.26323411102172223</c:v>
                </c:pt>
                <c:pt idx="4">
                  <c:v>0.64611697965572112</c:v>
                </c:pt>
                <c:pt idx="5">
                  <c:v>0.54611697965572148</c:v>
                </c:pt>
                <c:pt idx="6">
                  <c:v>2.3975821558203618</c:v>
                </c:pt>
                <c:pt idx="7">
                  <c:v>-0.64028230069220071</c:v>
                </c:pt>
                <c:pt idx="8">
                  <c:v>-15.221850157541555</c:v>
                </c:pt>
                <c:pt idx="9">
                  <c:v>-4.2218501575415548</c:v>
                </c:pt>
                <c:pt idx="10">
                  <c:v>-3.6365782809474148</c:v>
                </c:pt>
                <c:pt idx="11">
                  <c:v>-3.6365782809474148</c:v>
                </c:pt>
                <c:pt idx="12">
                  <c:v>1.3724062922754481</c:v>
                </c:pt>
                <c:pt idx="13">
                  <c:v>2.1724062922754488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C7-4AB8-81FB-EBD5EA7343E8}"/>
            </c:ext>
          </c:extLst>
        </c:ser>
        <c:ser>
          <c:idx val="2"/>
          <c:order val="2"/>
          <c:tx>
            <c:strRef>
              <c:f>'GRÁFICO ANEXO I.17I'!$I$4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I.17I'!$I$5:$I$18</c:f>
              <c:numCache>
                <c:formatCode>0.000</c:formatCode>
                <c:ptCount val="14"/>
                <c:pt idx="0">
                  <c:v>2.0437863520386825</c:v>
                </c:pt>
                <c:pt idx="1">
                  <c:v>2.1437863520386831</c:v>
                </c:pt>
                <c:pt idx="2">
                  <c:v>0.53676588897827759</c:v>
                </c:pt>
                <c:pt idx="3">
                  <c:v>0.33676588897827742</c:v>
                </c:pt>
                <c:pt idx="4">
                  <c:v>0.74611697965572166</c:v>
                </c:pt>
                <c:pt idx="5">
                  <c:v>-0.35388302034427843</c:v>
                </c:pt>
                <c:pt idx="6">
                  <c:v>2.8597176993077995</c:v>
                </c:pt>
                <c:pt idx="7">
                  <c:v>-0.24028230069220069</c:v>
                </c:pt>
                <c:pt idx="8">
                  <c:v>-3.2718501575415555</c:v>
                </c:pt>
                <c:pt idx="9">
                  <c:v>-4.5718501575415562</c:v>
                </c:pt>
                <c:pt idx="10">
                  <c:v>-1.5365782809474151</c:v>
                </c:pt>
                <c:pt idx="11">
                  <c:v>-2.4365782809474155</c:v>
                </c:pt>
                <c:pt idx="12">
                  <c:v>1.2724062922754484</c:v>
                </c:pt>
                <c:pt idx="13">
                  <c:v>0.47240629227544773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C7-4AB8-81FB-EBD5EA7343E8}"/>
            </c:ext>
          </c:extLst>
        </c:ser>
        <c:ser>
          <c:idx val="3"/>
          <c:order val="3"/>
          <c:tx>
            <c:strRef>
              <c:f>'GRÁFICO ANEXO I.17I'!$J$4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I.17I'!$J$5:$J$18</c:f>
              <c:numCache>
                <c:formatCode>0.000</c:formatCode>
                <c:ptCount val="14"/>
                <c:pt idx="0">
                  <c:v>2.5437863520386825</c:v>
                </c:pt>
                <c:pt idx="1">
                  <c:v>2.5437863520386825</c:v>
                </c:pt>
                <c:pt idx="2">
                  <c:v>0.13676588897827724</c:v>
                </c:pt>
                <c:pt idx="3">
                  <c:v>-0.26323411102172223</c:v>
                </c:pt>
                <c:pt idx="4">
                  <c:v>1.2461169796557217</c:v>
                </c:pt>
                <c:pt idx="5">
                  <c:v>4.611697965572148E-2</c:v>
                </c:pt>
                <c:pt idx="6">
                  <c:v>1.9597176993077996</c:v>
                </c:pt>
                <c:pt idx="7">
                  <c:v>-0.24028230069220069</c:v>
                </c:pt>
                <c:pt idx="8">
                  <c:v>-5.3218501575415562</c:v>
                </c:pt>
                <c:pt idx="9">
                  <c:v>-3.1218501575415534</c:v>
                </c:pt>
                <c:pt idx="10">
                  <c:v>-2.2365782809474162</c:v>
                </c:pt>
                <c:pt idx="11">
                  <c:v>-2.2365782809474162</c:v>
                </c:pt>
                <c:pt idx="12">
                  <c:v>0.57240629227544915</c:v>
                </c:pt>
                <c:pt idx="13">
                  <c:v>1.0724062922754491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C7-4AB8-81FB-EBD5EA7343E8}"/>
            </c:ext>
          </c:extLst>
        </c:ser>
        <c:ser>
          <c:idx val="4"/>
          <c:order val="4"/>
          <c:tx>
            <c:strRef>
              <c:f>'GRÁFICO ANEXO I.17I'!$K$4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I.17I'!$K$5:$K$18</c:f>
              <c:numCache>
                <c:formatCode>0.000</c:formatCode>
                <c:ptCount val="14"/>
                <c:pt idx="0">
                  <c:v>2.6908788080458752</c:v>
                </c:pt>
                <c:pt idx="1">
                  <c:v>2.4628611461331786</c:v>
                </c:pt>
                <c:pt idx="2">
                  <c:v>-0.96443513246426438</c:v>
                </c:pt>
                <c:pt idx="3">
                  <c:v>5.4359297111854943E-2</c:v>
                </c:pt>
                <c:pt idx="4">
                  <c:v>0.51114161787770618</c:v>
                </c:pt>
                <c:pt idx="5">
                  <c:v>-0.44969005882097779</c:v>
                </c:pt>
                <c:pt idx="6">
                  <c:v>2.5227192488392314</c:v>
                </c:pt>
                <c:pt idx="7">
                  <c:v>0.36254965694285612</c:v>
                </c:pt>
                <c:pt idx="8">
                  <c:v>-5.8466116645323609</c:v>
                </c:pt>
                <c:pt idx="9">
                  <c:v>-3.1484735652987013</c:v>
                </c:pt>
                <c:pt idx="10">
                  <c:v>-3.7651958690788696</c:v>
                </c:pt>
                <c:pt idx="11">
                  <c:v>-2.5700567428510901</c:v>
                </c:pt>
                <c:pt idx="12">
                  <c:v>-5.5068068649486435E-2</c:v>
                </c:pt>
                <c:pt idx="13">
                  <c:v>0.62715897251741559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C7-4AB8-81FB-EBD5EA734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10"/>
          <c:min val="-25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5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0059835156126171E-2"/>
          <c:y val="0.85971314609295879"/>
          <c:w val="0.98385560310667297"/>
          <c:h val="0.140286853907041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5502097670862008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I.17J'!$L$4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I.17J'!$L$5:$L$18</c:f>
              <c:numCache>
                <c:formatCode>0.000</c:formatCode>
                <c:ptCount val="14"/>
                <c:pt idx="0">
                  <c:v>0.92971323043846432</c:v>
                </c:pt>
                <c:pt idx="1">
                  <c:v>1.9949484344869219</c:v>
                </c:pt>
                <c:pt idx="2">
                  <c:v>-0.30346633585174843</c:v>
                </c:pt>
                <c:pt idx="3">
                  <c:v>-1.4632341110217224</c:v>
                </c:pt>
                <c:pt idx="4">
                  <c:v>-1.2538830203442783</c:v>
                </c:pt>
                <c:pt idx="5">
                  <c:v>-0.11017418912983956</c:v>
                </c:pt>
                <c:pt idx="6">
                  <c:v>1.7617242932093991</c:v>
                </c:pt>
                <c:pt idx="7">
                  <c:v>1.9104146933530979</c:v>
                </c:pt>
                <c:pt idx="8">
                  <c:v>#N/A</c:v>
                </c:pt>
                <c:pt idx="9">
                  <c:v>#N/A</c:v>
                </c:pt>
                <c:pt idx="10">
                  <c:v>-13.986358361268616</c:v>
                </c:pt>
                <c:pt idx="11">
                  <c:v>-9.5365782809474151</c:v>
                </c:pt>
                <c:pt idx="12">
                  <c:v>-2.6275937077245519</c:v>
                </c:pt>
                <c:pt idx="13">
                  <c:v>-2.7275937077245516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E-4935-8F22-DEC370B6F0BC}"/>
            </c:ext>
          </c:extLst>
        </c:ser>
        <c:ser>
          <c:idx val="7"/>
          <c:order val="6"/>
          <c:tx>
            <c:strRef>
              <c:f>'GRÁFICO ANEXO I.17J'!$N$4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I.17J'!$N$5:$N$18</c:f>
              <c:numCache>
                <c:formatCode>0.000</c:formatCode>
                <c:ptCount val="14"/>
                <c:pt idx="0">
                  <c:v>4.0140731216002177</c:v>
                </c:pt>
                <c:pt idx="1">
                  <c:v>2.2164173156622073</c:v>
                </c:pt>
                <c:pt idx="2">
                  <c:v>2.3518085346300195</c:v>
                </c:pt>
                <c:pt idx="3">
                  <c:v>4.3610019411779515</c:v>
                </c:pt>
                <c:pt idx="4">
                  <c:v>3.3195259623986635</c:v>
                </c:pt>
                <c:pt idx="5">
                  <c:v>2.156291168785561</c:v>
                </c:pt>
                <c:pt idx="6">
                  <c:v>3.2706112309907347</c:v>
                </c:pt>
                <c:pt idx="7">
                  <c:v>4.4493030059547012</c:v>
                </c:pt>
                <c:pt idx="8">
                  <c:v>#N/A</c:v>
                </c:pt>
                <c:pt idx="9">
                  <c:v>#N/A</c:v>
                </c:pt>
                <c:pt idx="10">
                  <c:v>19.306412468585719</c:v>
                </c:pt>
                <c:pt idx="11">
                  <c:v>19.061928524596397</c:v>
                </c:pt>
                <c:pt idx="12">
                  <c:v>10.004895495788553</c:v>
                </c:pt>
                <c:pt idx="13">
                  <c:v>14.974206046635821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E-4935-8F22-DEC370B6F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I.17J'!$G$4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'GRÁFICO ANEXO I.17J'!$E$5:$F$18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I.17J'!$G$5:$G$18</c:f>
              <c:numCache>
                <c:formatCode>0.000</c:formatCode>
                <c:ptCount val="14"/>
                <c:pt idx="0">
                  <c:v>4.477219162680715</c:v>
                </c:pt>
                <c:pt idx="1">
                  <c:v>2.602640178431856</c:v>
                </c:pt>
                <c:pt idx="2">
                  <c:v>1.4459516423395335</c:v>
                </c:pt>
                <c:pt idx="3">
                  <c:v>0.18947422023138571</c:v>
                </c:pt>
                <c:pt idx="4">
                  <c:v>0.91338849444976589</c:v>
                </c:pt>
                <c:pt idx="5">
                  <c:v>0.45734613012270131</c:v>
                </c:pt>
                <c:pt idx="6">
                  <c:v>3.7087239761921165</c:v>
                </c:pt>
                <c:pt idx="7">
                  <c:v>3.0501932239629896</c:v>
                </c:pt>
                <c:pt idx="8">
                  <c:v>#N/A</c:v>
                </c:pt>
                <c:pt idx="9">
                  <c:v>#N/A</c:v>
                </c:pt>
                <c:pt idx="10">
                  <c:v>-0.52383686265450713</c:v>
                </c:pt>
                <c:pt idx="11">
                  <c:v>0.91053610628008386</c:v>
                </c:pt>
                <c:pt idx="12">
                  <c:v>4.5724062922754491</c:v>
                </c:pt>
                <c:pt idx="13">
                  <c:v>3.032724190084096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E-4935-8F22-DEC370B6F0BC}"/>
            </c:ext>
          </c:extLst>
        </c:ser>
        <c:ser>
          <c:idx val="1"/>
          <c:order val="1"/>
          <c:tx>
            <c:strRef>
              <c:f>'GRÁFICO ANEXO I.17J'!$H$4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I.17J'!$H$5:$H$18</c:f>
              <c:numCache>
                <c:formatCode>0.000</c:formatCode>
                <c:ptCount val="14"/>
                <c:pt idx="0">
                  <c:v>3.0183474652658902</c:v>
                </c:pt>
                <c:pt idx="1">
                  <c:v>3.1437863520386831</c:v>
                </c:pt>
                <c:pt idx="2">
                  <c:v>2.0304917754632132</c:v>
                </c:pt>
                <c:pt idx="3">
                  <c:v>2.0367658889782776</c:v>
                </c:pt>
                <c:pt idx="4">
                  <c:v>0.66676282892459948</c:v>
                </c:pt>
                <c:pt idx="5">
                  <c:v>0.64611697965572112</c:v>
                </c:pt>
                <c:pt idx="6">
                  <c:v>3.4597176993077996</c:v>
                </c:pt>
                <c:pt idx="7">
                  <c:v>3.0597176993077992</c:v>
                </c:pt>
                <c:pt idx="8">
                  <c:v>#N/A</c:v>
                </c:pt>
                <c:pt idx="9">
                  <c:v>#N/A</c:v>
                </c:pt>
                <c:pt idx="10">
                  <c:v>-4.6365782809474148</c:v>
                </c:pt>
                <c:pt idx="11">
                  <c:v>3.163421719052586</c:v>
                </c:pt>
                <c:pt idx="12">
                  <c:v>2.2724062922754484</c:v>
                </c:pt>
                <c:pt idx="13">
                  <c:v>2.2724062922754484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5E-4935-8F22-DEC370B6F0BC}"/>
            </c:ext>
          </c:extLst>
        </c:ser>
        <c:ser>
          <c:idx val="2"/>
          <c:order val="2"/>
          <c:tx>
            <c:strRef>
              <c:f>'GRÁFICO ANEXO I.17J'!$I$4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I.17J'!$I$5:$I$18</c:f>
              <c:numCache>
                <c:formatCode>0.000</c:formatCode>
                <c:ptCount val="14"/>
                <c:pt idx="0">
                  <c:v>3.0437863520386825</c:v>
                </c:pt>
                <c:pt idx="1">
                  <c:v>3.1437863520386831</c:v>
                </c:pt>
                <c:pt idx="2">
                  <c:v>1.2367658889782778</c:v>
                </c:pt>
                <c:pt idx="3">
                  <c:v>0.23676588897827777</c:v>
                </c:pt>
                <c:pt idx="4">
                  <c:v>0.94611697965572183</c:v>
                </c:pt>
                <c:pt idx="5">
                  <c:v>0.64611697965572112</c:v>
                </c:pt>
                <c:pt idx="6">
                  <c:v>3.7597176993077994</c:v>
                </c:pt>
                <c:pt idx="7">
                  <c:v>3.2597176993077994</c:v>
                </c:pt>
                <c:pt idx="8">
                  <c:v>#N/A</c:v>
                </c:pt>
                <c:pt idx="9">
                  <c:v>#N/A</c:v>
                </c:pt>
                <c:pt idx="10">
                  <c:v>2.8634217190525852</c:v>
                </c:pt>
                <c:pt idx="11">
                  <c:v>-7.2865782809474151</c:v>
                </c:pt>
                <c:pt idx="12">
                  <c:v>-0.52759370772455139</c:v>
                </c:pt>
                <c:pt idx="13">
                  <c:v>-0.22759370772455156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5E-4935-8F22-DEC370B6F0BC}"/>
            </c:ext>
          </c:extLst>
        </c:ser>
        <c:ser>
          <c:idx val="3"/>
          <c:order val="3"/>
          <c:tx>
            <c:strRef>
              <c:f>'GRÁFICO ANEXO I.17J'!$J$4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I.17J'!$J$5:$J$18</c:f>
              <c:numCache>
                <c:formatCode>0.000</c:formatCode>
                <c:ptCount val="14"/>
                <c:pt idx="0">
                  <c:v>3.8437863520386824</c:v>
                </c:pt>
                <c:pt idx="1">
                  <c:v>2.5437863520386825</c:v>
                </c:pt>
                <c:pt idx="2">
                  <c:v>1.1367658889782772</c:v>
                </c:pt>
                <c:pt idx="3">
                  <c:v>-0.36323411102172276</c:v>
                </c:pt>
                <c:pt idx="4">
                  <c:v>0.94611697965572183</c:v>
                </c:pt>
                <c:pt idx="5">
                  <c:v>0.8461169796557213</c:v>
                </c:pt>
                <c:pt idx="6">
                  <c:v>3.7597176993077994</c:v>
                </c:pt>
                <c:pt idx="7">
                  <c:v>2.7597176993077994</c:v>
                </c:pt>
                <c:pt idx="8">
                  <c:v>#N/A</c:v>
                </c:pt>
                <c:pt idx="9">
                  <c:v>#N/A</c:v>
                </c:pt>
                <c:pt idx="10">
                  <c:v>-1.5365782809474151</c:v>
                </c:pt>
                <c:pt idx="11">
                  <c:v>-4.5365782809474151</c:v>
                </c:pt>
                <c:pt idx="12">
                  <c:v>3.9724062922754477</c:v>
                </c:pt>
                <c:pt idx="13">
                  <c:v>3.9724062922754477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5E-4935-8F22-DEC370B6F0BC}"/>
            </c:ext>
          </c:extLst>
        </c:ser>
        <c:ser>
          <c:idx val="4"/>
          <c:order val="4"/>
          <c:tx>
            <c:strRef>
              <c:f>'GRÁFICO ANEXO I.17J'!$K$4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I.17J'!$K$5:$K$18</c:f>
              <c:numCache>
                <c:formatCode>0.000</c:formatCode>
                <c:ptCount val="14"/>
                <c:pt idx="0">
                  <c:v>2.9366874914402024</c:v>
                </c:pt>
                <c:pt idx="1">
                  <c:v>3.1380730324512633</c:v>
                </c:pt>
                <c:pt idx="2">
                  <c:v>1.0199018214569699</c:v>
                </c:pt>
                <c:pt idx="3">
                  <c:v>0.41863714062089485</c:v>
                </c:pt>
                <c:pt idx="4">
                  <c:v>0.54983867558288058</c:v>
                </c:pt>
                <c:pt idx="5">
                  <c:v>0.83998438030082756</c:v>
                </c:pt>
                <c:pt idx="6">
                  <c:v>3.2676074499302885</c:v>
                </c:pt>
                <c:pt idx="7">
                  <c:v>3.0874630041078044</c:v>
                </c:pt>
                <c:pt idx="8">
                  <c:v>#N/A</c:v>
                </c:pt>
                <c:pt idx="9">
                  <c:v>#N/A</c:v>
                </c:pt>
                <c:pt idx="10">
                  <c:v>-5.0371277281484463</c:v>
                </c:pt>
                <c:pt idx="11">
                  <c:v>-1.2849048807381589</c:v>
                </c:pt>
                <c:pt idx="12">
                  <c:v>1.4621617740130191</c:v>
                </c:pt>
                <c:pt idx="13">
                  <c:v>2.5243156703015153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5E-4935-8F22-DEC370B6F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14"/>
          <c:min val="-1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4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5.0273418925344763E-3"/>
          <c:y val="0.85446380226093788"/>
          <c:w val="0.98888809637026465"/>
          <c:h val="0.145536197739062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2615436507936509"/>
                  <c:y val="-3.215714285714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C2-492A-9453-FCBE17FA4723}"/>
                </c:ext>
              </c:extLst>
            </c:dLbl>
            <c:dLbl>
              <c:idx val="1"/>
              <c:layout>
                <c:manualLayout>
                  <c:x val="8.1254365079365079E-2"/>
                  <c:y val="6.2384523809523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C2-492A-9453-FCBE17FA4723}"/>
                </c:ext>
              </c:extLst>
            </c:dLbl>
            <c:dLbl>
              <c:idx val="2"/>
              <c:layout>
                <c:manualLayout>
                  <c:x val="5.5436507936507846E-2"/>
                  <c:y val="4.9371428571428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C2-492A-9453-FCBE17FA4723}"/>
                </c:ext>
              </c:extLst>
            </c:dLbl>
            <c:dLbl>
              <c:idx val="3"/>
              <c:layout>
                <c:manualLayout>
                  <c:x val="-7.055555555555558E-2"/>
                  <c:y val="9.5578968253968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2-492A-9453-FCBE17FA4723}"/>
                </c:ext>
              </c:extLst>
            </c:dLbl>
            <c:dLbl>
              <c:idx val="4"/>
              <c:layout>
                <c:manualLayout>
                  <c:x val="-0.13140833333333332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2-492A-9453-FCBE17FA472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I.18A'!$E$5:$E$9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I.18A'!$F$5:$F$9</c:f>
              <c:numCache>
                <c:formatCode>0.000</c:formatCode>
                <c:ptCount val="5"/>
                <c:pt idx="0">
                  <c:v>1.4128504026762001</c:v>
                </c:pt>
                <c:pt idx="1">
                  <c:v>1.69957483371758</c:v>
                </c:pt>
                <c:pt idx="2">
                  <c:v>1.9733650311800499</c:v>
                </c:pt>
                <c:pt idx="3">
                  <c:v>1.602334732246</c:v>
                </c:pt>
                <c:pt idx="4">
                  <c:v>1.3283009382886299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C2-492A-9453-FCBE17FA4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3623373015873017"/>
                  <c:y val="-1.19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D-4DDB-964F-F6FADC922F20}"/>
                </c:ext>
              </c:extLst>
            </c:dLbl>
            <c:dLbl>
              <c:idx val="1"/>
              <c:layout>
                <c:manualLayout>
                  <c:x val="7.4086507936507937E-2"/>
                  <c:y val="8.7582936507936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D-4DDB-964F-F6FADC922F20}"/>
                </c:ext>
              </c:extLst>
            </c:dLbl>
            <c:dLbl>
              <c:idx val="2"/>
              <c:layout>
                <c:manualLayout>
                  <c:x val="8.0634920634920629E-2"/>
                  <c:y val="0.1098476190476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D-4DDB-964F-F6FADC922F20}"/>
                </c:ext>
              </c:extLst>
            </c:dLbl>
            <c:dLbl>
              <c:idx val="3"/>
              <c:layout>
                <c:manualLayout>
                  <c:x val="-0.1411111111111111"/>
                  <c:y val="0.151015476190476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D-4DDB-964F-F6FADC922F20}"/>
                </c:ext>
              </c:extLst>
            </c:dLbl>
            <c:dLbl>
              <c:idx val="4"/>
              <c:layout>
                <c:manualLayout>
                  <c:x val="-0.11628928571428572"/>
                  <c:y val="7.7503571428571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D-4DDB-964F-F6FADC922F2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I.18B'!$E$5:$E$9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I.18B'!$F$5:$F$9</c:f>
              <c:numCache>
                <c:formatCode>0.000</c:formatCode>
                <c:ptCount val="5"/>
                <c:pt idx="0">
                  <c:v>1.61278760998613</c:v>
                </c:pt>
                <c:pt idx="1">
                  <c:v>2.09797876606335</c:v>
                </c:pt>
                <c:pt idx="2">
                  <c:v>1.8408566625591101</c:v>
                </c:pt>
                <c:pt idx="3">
                  <c:v>1.45103821582468</c:v>
                </c:pt>
                <c:pt idx="4">
                  <c:v>1.2694586100415499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7D-4DDB-964F-F6FADC922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3623373015873017"/>
                  <c:y val="3.1206349206348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BA-4FB9-8E62-39C771675A62}"/>
                </c:ext>
              </c:extLst>
            </c:dLbl>
            <c:dLbl>
              <c:idx val="1"/>
              <c:layout>
                <c:manualLayout>
                  <c:x val="9.2375793650793653E-2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A-4FB9-8E62-39C771675A62}"/>
                </c:ext>
              </c:extLst>
            </c:dLbl>
            <c:dLbl>
              <c:idx val="2"/>
              <c:layout>
                <c:manualLayout>
                  <c:x val="0.13103174603174603"/>
                  <c:y val="0.16024444444444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A-4FB9-8E62-39C771675A62}"/>
                </c:ext>
              </c:extLst>
            </c:dLbl>
            <c:dLbl>
              <c:idx val="3"/>
              <c:layout>
                <c:manualLayout>
                  <c:x val="-0.10583333333333331"/>
                  <c:y val="0.13589642857142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A-4FB9-8E62-39C771675A62}"/>
                </c:ext>
              </c:extLst>
            </c:dLbl>
            <c:dLbl>
              <c:idx val="4"/>
              <c:layout>
                <c:manualLayout>
                  <c:x val="-0.15660674603174604"/>
                  <c:y val="6.2384523809523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A-4FB9-8E62-39C771675A6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I.18C'!$E$5:$E$9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I.18C'!$F$5:$F$9</c:f>
              <c:numCache>
                <c:formatCode>0.000</c:formatCode>
                <c:ptCount val="5"/>
                <c:pt idx="0">
                  <c:v>1.24146796591201</c:v>
                </c:pt>
                <c:pt idx="1">
                  <c:v>1.1846759677313099</c:v>
                </c:pt>
                <c:pt idx="2">
                  <c:v>0.83108824296934203</c:v>
                </c:pt>
                <c:pt idx="3">
                  <c:v>0.92181428439959001</c:v>
                </c:pt>
                <c:pt idx="4">
                  <c:v>0.86971354233800402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BA-4FB9-8E62-39C77167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35000000000000003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2615436507936509"/>
                  <c:y val="-2.71174603174603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EE-4621-A402-B372CD4B00A8}"/>
                </c:ext>
              </c:extLst>
            </c:dLbl>
            <c:dLbl>
              <c:idx val="1"/>
              <c:layout>
                <c:manualLayout>
                  <c:x val="0.14165793650793659"/>
                  <c:y val="3.2146428571428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E-4621-A402-B372CD4B00A8}"/>
                </c:ext>
              </c:extLst>
            </c:dLbl>
            <c:dLbl>
              <c:idx val="2"/>
              <c:layout>
                <c:manualLayout>
                  <c:x val="7.0555555555555552E-2"/>
                  <c:y val="9.4728571428571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E-4621-A402-B372CD4B00A8}"/>
                </c:ext>
              </c:extLst>
            </c:dLbl>
            <c:dLbl>
              <c:idx val="3"/>
              <c:layout>
                <c:manualLayout>
                  <c:x val="-9.5753968253968258E-2"/>
                  <c:y val="0.1006186507936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E-4621-A402-B372CD4B00A8}"/>
                </c:ext>
              </c:extLst>
            </c:dLbl>
            <c:dLbl>
              <c:idx val="4"/>
              <c:layout>
                <c:manualLayout>
                  <c:x val="-0.12636865079365078"/>
                  <c:y val="6.7424206349206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E-4621-A402-B372CD4B00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I.18D'!$E$5:$E$9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I.18D'!$F$5:$F$9</c:f>
              <c:numCache>
                <c:formatCode>0.000</c:formatCode>
                <c:ptCount val="5"/>
                <c:pt idx="0">
                  <c:v>1.9143390297794201</c:v>
                </c:pt>
                <c:pt idx="1">
                  <c:v>1.32320186489792</c:v>
                </c:pt>
                <c:pt idx="2">
                  <c:v>2.03003113406686</c:v>
                </c:pt>
                <c:pt idx="3">
                  <c:v>1.8502664929119801</c:v>
                </c:pt>
                <c:pt idx="4">
                  <c:v>1.6023480705087101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EE-4621-A402-B372CD4B0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60000000000000009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412734126984127"/>
                  <c:y val="3.8398412698412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80-4D75-B18B-D1237BEEDB4C}"/>
                </c:ext>
              </c:extLst>
            </c:dLbl>
            <c:dLbl>
              <c:idx val="1"/>
              <c:layout>
                <c:manualLayout>
                  <c:x val="8.9560714285714382E-2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80-4D75-B18B-D1237BEEDB4C}"/>
                </c:ext>
              </c:extLst>
            </c:dLbl>
            <c:dLbl>
              <c:idx val="2"/>
              <c:layout>
                <c:manualLayout>
                  <c:x val="9.5753968253968341E-2"/>
                  <c:y val="0.11488730158730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80-4D75-B18B-D1237BEEDB4C}"/>
                </c:ext>
              </c:extLst>
            </c:dLbl>
            <c:dLbl>
              <c:idx val="3"/>
              <c:layout>
                <c:manualLayout>
                  <c:x val="-0.11591269841269838"/>
                  <c:y val="0.12581706349206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80-4D75-B18B-D1237BEEDB4C}"/>
                </c:ext>
              </c:extLst>
            </c:dLbl>
            <c:dLbl>
              <c:idx val="4"/>
              <c:layout>
                <c:manualLayout>
                  <c:x val="-0.17172579365079366"/>
                  <c:y val="5.7344841269841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80-4D75-B18B-D1237BEEDB4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I.18E'!$E$5:$E$9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I.18E'!$F$5:$F$9</c:f>
              <c:numCache>
                <c:formatCode>0.000</c:formatCode>
                <c:ptCount val="5"/>
                <c:pt idx="0">
                  <c:v>5.6674961237875996</c:v>
                </c:pt>
                <c:pt idx="1">
                  <c:v>4.8227938526991903</c:v>
                </c:pt>
                <c:pt idx="2">
                  <c:v>4.2755899620252302</c:v>
                </c:pt>
                <c:pt idx="3">
                  <c:v>3.8030034429124702</c:v>
                </c:pt>
                <c:pt idx="4">
                  <c:v>3.2078422966968501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80-4D75-B18B-D1237BEED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1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5135277777777778"/>
                  <c:y val="-1.9190476190476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C8-4FAB-ABC9-B5679B6C9640}"/>
                </c:ext>
              </c:extLst>
            </c:dLbl>
            <c:dLbl>
              <c:idx val="1"/>
              <c:layout>
                <c:manualLayout>
                  <c:x val="0.1085968253968254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C8-4FAB-ABC9-B5679B6C9640}"/>
                </c:ext>
              </c:extLst>
            </c:dLbl>
            <c:dLbl>
              <c:idx val="2"/>
              <c:layout>
                <c:manualLayout>
                  <c:x val="9.071428571428572E-2"/>
                  <c:y val="0.18040317460317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8-4FAB-ABC9-B5679B6C9640}"/>
                </c:ext>
              </c:extLst>
            </c:dLbl>
            <c:dLbl>
              <c:idx val="3"/>
              <c:layout>
                <c:manualLayout>
                  <c:x val="-0.10583333333333331"/>
                  <c:y val="0.14597579365079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8-4FAB-ABC9-B5679B6C9640}"/>
                </c:ext>
              </c:extLst>
            </c:dLbl>
            <c:dLbl>
              <c:idx val="4"/>
              <c:layout>
                <c:manualLayout>
                  <c:x val="-0.14148769841269843"/>
                  <c:y val="5.7344841269841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8-4FAB-ABC9-B5679B6C964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I.18F'!$E$5:$E$9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I.18F'!$F$5:$F$9</c:f>
              <c:numCache>
                <c:formatCode>0.000</c:formatCode>
                <c:ptCount val="5"/>
                <c:pt idx="0">
                  <c:v>6.8604605407256196</c:v>
                </c:pt>
                <c:pt idx="1">
                  <c:v>5.8360134271620101</c:v>
                </c:pt>
                <c:pt idx="2">
                  <c:v>3.0877660003927301</c:v>
                </c:pt>
                <c:pt idx="3">
                  <c:v>4.0321226374234698</c:v>
                </c:pt>
                <c:pt idx="4">
                  <c:v>2.9229974507024901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C8-4FAB-ABC9-B5679B6C9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1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2615436507936509"/>
                  <c:y val="1.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0B-42F3-9CCA-9A27D6741A73}"/>
                </c:ext>
              </c:extLst>
            </c:dLbl>
            <c:dLbl>
              <c:idx val="1"/>
              <c:layout>
                <c:manualLayout>
                  <c:x val="0.11141984126984127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0B-42F3-9CCA-9A27D6741A73}"/>
                </c:ext>
              </c:extLst>
            </c:dLbl>
            <c:dLbl>
              <c:idx val="2"/>
              <c:layout>
                <c:manualLayout>
                  <c:x val="0.13607142857142857"/>
                  <c:y val="0.17032380952380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0B-42F3-9CCA-9A27D6741A73}"/>
                </c:ext>
              </c:extLst>
            </c:dLbl>
            <c:dLbl>
              <c:idx val="3"/>
              <c:layout>
                <c:manualLayout>
                  <c:x val="-0.14615079365079364"/>
                  <c:y val="0.196372619047619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0B-42F3-9CCA-9A27D6741A73}"/>
                </c:ext>
              </c:extLst>
            </c:dLbl>
            <c:dLbl>
              <c:idx val="4"/>
              <c:layout>
                <c:manualLayout>
                  <c:x val="-0.19692420634920635"/>
                  <c:y val="4.7265476190476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B-42F3-9CCA-9A27D6741A7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I.18G'!$E$5:$E$9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I.18G'!$F$5:$F$9</c:f>
              <c:numCache>
                <c:formatCode>0.000</c:formatCode>
                <c:ptCount val="5"/>
                <c:pt idx="0">
                  <c:v>4.4595536137238803</c:v>
                </c:pt>
                <c:pt idx="1">
                  <c:v>3.5653350277451401</c:v>
                </c:pt>
                <c:pt idx="2">
                  <c:v>2.4662529690187198</c:v>
                </c:pt>
                <c:pt idx="3">
                  <c:v>2.0748133241815001</c:v>
                </c:pt>
                <c:pt idx="4">
                  <c:v>2.23548448053009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0B-42F3-9CCA-9A27D6741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2615436507936509"/>
                  <c:y val="-7.7514285714285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AA-4164-9700-3D6150391785}"/>
                </c:ext>
              </c:extLst>
            </c:dLbl>
            <c:dLbl>
              <c:idx val="1"/>
              <c:layout>
                <c:manualLayout>
                  <c:x val="0.18197539682539693"/>
                  <c:y val="4.2225793650793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AA-4164-9700-3D6150391785}"/>
                </c:ext>
              </c:extLst>
            </c:dLbl>
            <c:dLbl>
              <c:idx val="2"/>
              <c:layout>
                <c:manualLayout>
                  <c:x val="6.5515873015873013E-2"/>
                  <c:y val="7.960952380952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A-4164-9700-3D6150391785}"/>
                </c:ext>
              </c:extLst>
            </c:dLbl>
            <c:dLbl>
              <c:idx val="3"/>
              <c:layout>
                <c:manualLayout>
                  <c:x val="-0.17134920634920636"/>
                  <c:y val="0.18125357142857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A-4164-9700-3D6150391785}"/>
                </c:ext>
              </c:extLst>
            </c:dLbl>
            <c:dLbl>
              <c:idx val="4"/>
              <c:layout>
                <c:manualLayout>
                  <c:x val="-0.22212261904761904"/>
                  <c:y val="3.214642857142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AA-4164-9700-3D615039178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I.18H'!$E$5:$E$9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I.18H'!$F$5:$F$9</c:f>
              <c:numCache>
                <c:formatCode>0.000</c:formatCode>
                <c:ptCount val="5"/>
                <c:pt idx="0">
                  <c:v>2.2545475780818101</c:v>
                </c:pt>
                <c:pt idx="1">
                  <c:v>2.7533331792682199</c:v>
                </c:pt>
                <c:pt idx="2">
                  <c:v>3.4258911317876199</c:v>
                </c:pt>
                <c:pt idx="3">
                  <c:v>1.8611724530532201</c:v>
                </c:pt>
                <c:pt idx="4">
                  <c:v>2.1954833748353599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AA-4164-9700-3D6150391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8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29078400351704"/>
          <c:y val="9.672827439996888E-2"/>
          <c:w val="0.8523540877021567"/>
          <c:h val="0.595754591559238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5'!$L$6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5'!$L$7:$L$12</c:f>
              <c:numCache>
                <c:formatCode>0.0</c:formatCode>
                <c:ptCount val="6"/>
                <c:pt idx="0">
                  <c:v>-4.467850477526901</c:v>
                </c:pt>
                <c:pt idx="1">
                  <c:v>-2.822000959311151</c:v>
                </c:pt>
                <c:pt idx="2">
                  <c:v>-1.5135216941816036</c:v>
                </c:pt>
                <c:pt idx="3">
                  <c:v>-1.5135216941816036</c:v>
                </c:pt>
                <c:pt idx="4">
                  <c:v>-0.83730406511056243</c:v>
                </c:pt>
                <c:pt idx="5">
                  <c:v>-0.42692112040822777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4-4B3B-B74B-DA78948712C1}"/>
            </c:ext>
          </c:extLst>
        </c:ser>
        <c:ser>
          <c:idx val="2"/>
          <c:order val="2"/>
          <c:tx>
            <c:strRef>
              <c:f>'GRÁFICO 5'!$M$6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5'!$M$7:$M$12</c:f>
              <c:numCache>
                <c:formatCode>0.0</c:formatCode>
                <c:ptCount val="6"/>
                <c:pt idx="0">
                  <c:v>0.70222372111480302</c:v>
                </c:pt>
                <c:pt idx="1">
                  <c:v>-0.85575234691759805</c:v>
                </c:pt>
                <c:pt idx="2">
                  <c:v>-0.38210109670105952</c:v>
                </c:pt>
                <c:pt idx="3">
                  <c:v>-0.34659424464659716</c:v>
                </c:pt>
                <c:pt idx="4">
                  <c:v>-0.28652810139198404</c:v>
                </c:pt>
                <c:pt idx="5">
                  <c:v>0.11515909526479415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4-4B3B-B74B-DA78948712C1}"/>
            </c:ext>
          </c:extLst>
        </c:ser>
        <c:ser>
          <c:idx val="3"/>
          <c:order val="3"/>
          <c:tx>
            <c:strRef>
              <c:f>'GRÁFICO 5'!$N$6</c:f>
              <c:strCache>
                <c:ptCount val="1"/>
                <c:pt idx="0">
                  <c:v>Estimación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5'!$N$7:$N$12</c:f>
              <c:numCache>
                <c:formatCode>0.0</c:formatCode>
                <c:ptCount val="6"/>
                <c:pt idx="0">
                  <c:v>4.4141755394363589</c:v>
                </c:pt>
                <c:pt idx="1">
                  <c:v>4.7622185725807258</c:v>
                </c:pt>
                <c:pt idx="2">
                  <c:v>2.6475603772249143</c:v>
                </c:pt>
                <c:pt idx="3">
                  <c:v>2.8160419758037842</c:v>
                </c:pt>
                <c:pt idx="4">
                  <c:v>2.1778901562508977</c:v>
                </c:pt>
                <c:pt idx="5">
                  <c:v>1.3862921578834633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64-4B3B-B74B-DA789487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5'!$K$6</c:f>
              <c:strCache>
                <c:ptCount val="1"/>
                <c:pt idx="0">
                  <c:v>Error AIReF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64-4B3B-B74B-DA78948712C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4-4B3B-B74B-DA78948712C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4-4B3B-B74B-DA78948712C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4-4B3B-B74B-DA78948712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5'!$J$7:$J$12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5'!$K$7:$K$12</c:f>
              <c:numCache>
                <c:formatCode>0.0</c:formatCode>
                <c:ptCount val="6"/>
                <c:pt idx="0">
                  <c:v>0.64854878302426044</c:v>
                </c:pt>
                <c:pt idx="1">
                  <c:v>1.0844652663519767</c:v>
                </c:pt>
                <c:pt idx="2">
                  <c:v>0.75193758634225105</c:v>
                </c:pt>
                <c:pt idx="3">
                  <c:v>0.95592603697558332</c:v>
                </c:pt>
                <c:pt idx="4">
                  <c:v>1.0540579897483511</c:v>
                </c:pt>
                <c:pt idx="5">
                  <c:v>1.0745301327400298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64-4B3B-B74B-DA78948712C1}"/>
            </c:ext>
          </c:extLst>
        </c:ser>
        <c:ser>
          <c:idx val="4"/>
          <c:order val="4"/>
          <c:tx>
            <c:strRef>
              <c:f>'GRÁFICO 5'!$O$6</c:f>
              <c:strCache>
                <c:ptCount val="1"/>
                <c:pt idx="0">
                  <c:v>Error Gobierno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64-4B3B-B74B-DA78948712C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64-4B3B-B74B-DA78948712C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64-4B3B-B74B-DA78948712C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64-4B3B-B74B-DA78948712C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5'!$J$7:$J$12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5'!$O$7:$O$12</c:f>
              <c:numCache>
                <c:formatCode>0.0</c:formatCode>
                <c:ptCount val="6"/>
                <c:pt idx="1">
                  <c:v>0.81304103201658506</c:v>
                </c:pt>
                <c:pt idx="3">
                  <c:v>1.5753918756671652</c:v>
                </c:pt>
                <c:pt idx="5">
                  <c:v>1.4808232149525722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64-4B3B-B74B-DA789487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4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722977133038E-2"/>
          <c:y val="0.81539504522081641"/>
          <c:w val="0.89662467772775456"/>
          <c:h val="0.1744964892941876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3119404761904752"/>
                  <c:y val="-1.91904761904761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D-45F1-AD60-795A7A674F57}"/>
                </c:ext>
              </c:extLst>
            </c:dLbl>
            <c:dLbl>
              <c:idx val="1"/>
              <c:layout>
                <c:manualLayout>
                  <c:x val="0.14669761904761905"/>
                  <c:y val="4.2225793650793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D-45F1-AD60-795A7A674F57}"/>
                </c:ext>
              </c:extLst>
            </c:dLbl>
            <c:dLbl>
              <c:idx val="2"/>
              <c:layout>
                <c:manualLayout>
                  <c:x val="0.17134920634920636"/>
                  <c:y val="0.23080000000000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D-45F1-AD60-795A7A674F57}"/>
                </c:ext>
              </c:extLst>
            </c:dLbl>
            <c:dLbl>
              <c:idx val="3"/>
              <c:layout>
                <c:manualLayout>
                  <c:x val="-0.18142857142857144"/>
                  <c:y val="0.22157103174603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D-45F1-AD60-795A7A674F57}"/>
                </c:ext>
              </c:extLst>
            </c:dLbl>
            <c:dLbl>
              <c:idx val="4"/>
              <c:layout>
                <c:manualLayout>
                  <c:x val="-0.24228134920634919"/>
                  <c:y val="2.710674603174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D-45F1-AD60-795A7A674F5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I.18I'!$E$5:$E$9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I.18I'!$F$5:$F$9</c:f>
              <c:numCache>
                <c:formatCode>0.000</c:formatCode>
                <c:ptCount val="5"/>
                <c:pt idx="0">
                  <c:v>6.5164577227071003</c:v>
                </c:pt>
                <c:pt idx="1">
                  <c:v>4.76519789702742</c:v>
                </c:pt>
                <c:pt idx="2">
                  <c:v>2.0674180831825102</c:v>
                </c:pt>
                <c:pt idx="3">
                  <c:v>2.2044300364957001</c:v>
                </c:pt>
                <c:pt idx="4">
                  <c:v>2.4852802603903998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CD-45F1-AD60-795A7A674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2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3119404761904752"/>
                  <c:y val="-0.12287142857142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29-4E30-A268-4D6A3D6D96E3}"/>
                </c:ext>
              </c:extLst>
            </c:dLbl>
            <c:dLbl>
              <c:idx val="1"/>
              <c:layout>
                <c:manualLayout>
                  <c:x val="0.18380952380952381"/>
                  <c:y val="3.2146428571428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9-4E30-A268-4D6A3D6D96E3}"/>
                </c:ext>
              </c:extLst>
            </c:dLbl>
            <c:dLbl>
              <c:idx val="2"/>
              <c:layout>
                <c:manualLayout>
                  <c:x val="2.0158730158730157E-2"/>
                  <c:y val="0.1048079365079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9-4E30-A268-4D6A3D6D96E3}"/>
                </c:ext>
              </c:extLst>
            </c:dLbl>
            <c:dLbl>
              <c:idx val="3"/>
              <c:layout>
                <c:manualLayout>
                  <c:x val="-0.11591269841269841"/>
                  <c:y val="0.12581706349206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9-4E30-A268-4D6A3D6D96E3}"/>
                </c:ext>
              </c:extLst>
            </c:dLbl>
            <c:dLbl>
              <c:idx val="4"/>
              <c:layout>
                <c:manualLayout>
                  <c:x val="-0.19188452380952381"/>
                  <c:y val="3.7186111111111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9-4E30-A268-4D6A3D6D96E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I.18J'!$E$5:$E$9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I.18J'!$F$5:$F$9</c:f>
              <c:numCache>
                <c:formatCode>0.000</c:formatCode>
                <c:ptCount val="5"/>
                <c:pt idx="0">
                  <c:v>2.6497713202444499</c:v>
                </c:pt>
                <c:pt idx="1">
                  <c:v>2.7581914486238399</c:v>
                </c:pt>
                <c:pt idx="2">
                  <c:v>3.00598123309247</c:v>
                </c:pt>
                <c:pt idx="3">
                  <c:v>2.8944476629973401</c:v>
                </c:pt>
                <c:pt idx="4">
                  <c:v>2.5238594469603099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29-4E30-A268-4D6A3D6D9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30000000000000004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4.6000785334904003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I.19A'!$L$4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I.19A'!$E$5:$F$18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I.19A'!$L$5:$L$18</c:f>
              <c:numCache>
                <c:formatCode>0.000</c:formatCode>
                <c:ptCount val="14"/>
                <c:pt idx="0">
                  <c:v>-1.4526264320668276</c:v>
                </c:pt>
                <c:pt idx="1">
                  <c:v>-0.52795544341659273</c:v>
                </c:pt>
                <c:pt idx="2">
                  <c:v>-0.83265334396546242</c:v>
                </c:pt>
                <c:pt idx="3">
                  <c:v>-0.31252816816905238</c:v>
                </c:pt>
                <c:pt idx="4">
                  <c:v>-0.45394111862793496</c:v>
                </c:pt>
                <c:pt idx="5">
                  <c:v>-0.32487681639141197</c:v>
                </c:pt>
                <c:pt idx="6">
                  <c:v>-0.76325351225737847</c:v>
                </c:pt>
                <c:pt idx="7">
                  <c:v>-0.46325351225737843</c:v>
                </c:pt>
                <c:pt idx="8">
                  <c:v>-7.5195138532213832</c:v>
                </c:pt>
                <c:pt idx="9">
                  <c:v>-5.5195138532213832</c:v>
                </c:pt>
                <c:pt idx="10">
                  <c:v>-6.2376008955399751</c:v>
                </c:pt>
                <c:pt idx="11">
                  <c:v>-4.1376008955399755</c:v>
                </c:pt>
                <c:pt idx="12">
                  <c:v>-2.5947230938347419</c:v>
                </c:pt>
                <c:pt idx="13">
                  <c:v>-1.3947230938347417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F-4073-9E2A-7111E34D9EA6}"/>
            </c:ext>
          </c:extLst>
        </c:ser>
        <c:ser>
          <c:idx val="7"/>
          <c:order val="6"/>
          <c:tx>
            <c:strRef>
              <c:f>'GRÁFICO ANEXO I.19A'!$N$4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I.19A'!$E$5:$F$18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I.19A'!$N$5:$N$18</c:f>
              <c:numCache>
                <c:formatCode>0.000</c:formatCode>
                <c:ptCount val="14"/>
                <c:pt idx="0">
                  <c:v>1.6</c:v>
                </c:pt>
                <c:pt idx="1">
                  <c:v>0.87532901134976537</c:v>
                </c:pt>
                <c:pt idx="2">
                  <c:v>0.62012517579641013</c:v>
                </c:pt>
                <c:pt idx="3">
                  <c:v>0.3800172381888034</c:v>
                </c:pt>
                <c:pt idx="4">
                  <c:v>0.62906430223652299</c:v>
                </c:pt>
                <c:pt idx="5">
                  <c:v>0.29999999999999982</c:v>
                </c:pt>
                <c:pt idx="6">
                  <c:v>0.70832658032723561</c:v>
                </c:pt>
                <c:pt idx="7">
                  <c:v>0.9847173605087447</c:v>
                </c:pt>
                <c:pt idx="8">
                  <c:v>9.9177843388555793</c:v>
                </c:pt>
                <c:pt idx="9">
                  <c:v>8</c:v>
                </c:pt>
                <c:pt idx="10">
                  <c:v>7.1</c:v>
                </c:pt>
                <c:pt idx="11">
                  <c:v>5.6</c:v>
                </c:pt>
                <c:pt idx="12">
                  <c:v>2.4918</c:v>
                </c:pt>
                <c:pt idx="13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F-4073-9E2A-7111E34D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I.19A'!$G$4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I.19A'!$E$5:$F$18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I.19A'!$G$5:$G$18</c:f>
              <c:numCache>
                <c:formatCode>0.000</c:formatCode>
                <c:ptCount val="14"/>
                <c:pt idx="0">
                  <c:v>-0.28558782964124241</c:v>
                </c:pt>
                <c:pt idx="1">
                  <c:v>0.10002114248432781</c:v>
                </c:pt>
                <c:pt idx="2">
                  <c:v>-0.18987549989096664</c:v>
                </c:pt>
                <c:pt idx="3">
                  <c:v>-0.1125281681690522</c:v>
                </c:pt>
                <c:pt idx="4">
                  <c:v>0.27512318360858767</c:v>
                </c:pt>
                <c:pt idx="5">
                  <c:v>7.512318360858794E-2</c:v>
                </c:pt>
                <c:pt idx="6">
                  <c:v>-8.4740899271683823E-2</c:v>
                </c:pt>
                <c:pt idx="7">
                  <c:v>-2.5901322380338598E-2</c:v>
                </c:pt>
                <c:pt idx="8">
                  <c:v>-3.8027244686474821</c:v>
                </c:pt>
                <c:pt idx="9">
                  <c:v>-1.1195138532213837</c:v>
                </c:pt>
                <c:pt idx="10">
                  <c:v>-2.0376008955399758</c:v>
                </c:pt>
                <c:pt idx="11">
                  <c:v>-2.6529990014509961</c:v>
                </c:pt>
                <c:pt idx="12">
                  <c:v>-0.96137701001506493</c:v>
                </c:pt>
                <c:pt idx="13">
                  <c:v>-0.98529511120364521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F-4073-9E2A-7111E34D9EA6}"/>
            </c:ext>
          </c:extLst>
        </c:ser>
        <c:ser>
          <c:idx val="1"/>
          <c:order val="1"/>
          <c:tx>
            <c:strRef>
              <c:f>'GRÁFICO ANEXO I.19A'!$H$4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I.19A'!$E$5:$F$18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I.19A'!$H$5:$H$18</c:f>
              <c:numCache>
                <c:formatCode>0.000</c:formatCode>
                <c:ptCount val="14"/>
                <c:pt idx="0">
                  <c:v>-0.35262643206682753</c:v>
                </c:pt>
                <c:pt idx="1">
                  <c:v>-0.15262643206682736</c:v>
                </c:pt>
                <c:pt idx="2">
                  <c:v>-0.26252816816905211</c:v>
                </c:pt>
                <c:pt idx="3">
                  <c:v>8.7471831830947533E-2</c:v>
                </c:pt>
                <c:pt idx="4">
                  <c:v>-2.4876816391412149E-2</c:v>
                </c:pt>
                <c:pt idx="5">
                  <c:v>-2.4876816391412149E-2</c:v>
                </c:pt>
                <c:pt idx="6">
                  <c:v>-0.16325351225737839</c:v>
                </c:pt>
                <c:pt idx="7">
                  <c:v>3.6746487742621348E-2</c:v>
                </c:pt>
                <c:pt idx="8">
                  <c:v>-2.2195138532213834</c:v>
                </c:pt>
                <c:pt idx="9">
                  <c:v>-0.91951385322138446</c:v>
                </c:pt>
                <c:pt idx="10">
                  <c:v>-2.6376008955399755</c:v>
                </c:pt>
                <c:pt idx="11">
                  <c:v>-2.6376008955399755</c:v>
                </c:pt>
                <c:pt idx="12">
                  <c:v>-0.92216732621708175</c:v>
                </c:pt>
                <c:pt idx="13">
                  <c:v>-0.99472309383474178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1F-4073-9E2A-7111E34D9EA6}"/>
            </c:ext>
          </c:extLst>
        </c:ser>
        <c:ser>
          <c:idx val="2"/>
          <c:order val="2"/>
          <c:tx>
            <c:strRef>
              <c:f>'GRÁFICO ANEXO I.19A'!$I$4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I.19A'!$E$5:$F$18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I.19A'!$I$5:$I$18</c:f>
              <c:numCache>
                <c:formatCode>0.000</c:formatCode>
                <c:ptCount val="14"/>
                <c:pt idx="0">
                  <c:v>-0.55262643206682771</c:v>
                </c:pt>
                <c:pt idx="1">
                  <c:v>-5.2626432066827711E-2</c:v>
                </c:pt>
                <c:pt idx="2">
                  <c:v>-0.21252816816905229</c:v>
                </c:pt>
                <c:pt idx="3">
                  <c:v>-0.1125281681690522</c:v>
                </c:pt>
                <c:pt idx="4">
                  <c:v>0.17512318360858803</c:v>
                </c:pt>
                <c:pt idx="5">
                  <c:v>-0.12487681639141224</c:v>
                </c:pt>
                <c:pt idx="6">
                  <c:v>-0.66325351225737839</c:v>
                </c:pt>
                <c:pt idx="7">
                  <c:v>-0.46325351225737843</c:v>
                </c:pt>
                <c:pt idx="8">
                  <c:v>-3.8695138532213837</c:v>
                </c:pt>
                <c:pt idx="9">
                  <c:v>-5.5195138532213841</c:v>
                </c:pt>
                <c:pt idx="10">
                  <c:v>0.86239910446002455</c:v>
                </c:pt>
                <c:pt idx="11">
                  <c:v>1.4623991044600242</c:v>
                </c:pt>
                <c:pt idx="12">
                  <c:v>-1.9947230938347418</c:v>
                </c:pt>
                <c:pt idx="1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1F-4073-9E2A-7111E34D9EA6}"/>
            </c:ext>
          </c:extLst>
        </c:ser>
        <c:ser>
          <c:idx val="3"/>
          <c:order val="3"/>
          <c:tx>
            <c:strRef>
              <c:f>'GRÁFICO ANEXO I.19A'!$J$4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I.19A'!$E$5:$F$18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I.19A'!$J$5:$J$18</c:f>
              <c:numCache>
                <c:formatCode>0.000</c:formatCode>
                <c:ptCount val="14"/>
                <c:pt idx="0">
                  <c:v>0.14737356793317247</c:v>
                </c:pt>
                <c:pt idx="1">
                  <c:v>0.14737356793317247</c:v>
                </c:pt>
                <c:pt idx="2">
                  <c:v>-0.51252816816905256</c:v>
                </c:pt>
                <c:pt idx="3">
                  <c:v>-0.1125281681690522</c:v>
                </c:pt>
                <c:pt idx="4">
                  <c:v>7.512318360858794E-2</c:v>
                </c:pt>
                <c:pt idx="5">
                  <c:v>-0.12487681639141224</c:v>
                </c:pt>
                <c:pt idx="6">
                  <c:v>-0.26325351225737847</c:v>
                </c:pt>
                <c:pt idx="7">
                  <c:v>-6.3253512257378297E-2</c:v>
                </c:pt>
                <c:pt idx="8">
                  <c:v>-1.2195138532213834</c:v>
                </c:pt>
                <c:pt idx="9">
                  <c:v>-1.2195138532213834</c:v>
                </c:pt>
                <c:pt idx="10">
                  <c:v>-2.1376008955399755</c:v>
                </c:pt>
                <c:pt idx="11">
                  <c:v>-2.1376008955399755</c:v>
                </c:pt>
                <c:pt idx="12">
                  <c:v>-0.59472309383474187</c:v>
                </c:pt>
                <c:pt idx="13">
                  <c:v>-0.59472309383474187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1F-4073-9E2A-7111E34D9EA6}"/>
            </c:ext>
          </c:extLst>
        </c:ser>
        <c:ser>
          <c:idx val="4"/>
          <c:order val="4"/>
          <c:tx>
            <c:strRef>
              <c:f>'GRÁFICO ANEXO I.19A'!$K$4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I.19A'!$E$5:$F$18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I.19A'!$K$5:$K$18</c:f>
              <c:numCache>
                <c:formatCode>0.000</c:formatCode>
                <c:ptCount val="14"/>
                <c:pt idx="0">
                  <c:v>-0.4473924728073726</c:v>
                </c:pt>
                <c:pt idx="1">
                  <c:v>-8.8174215176409554E-2</c:v>
                </c:pt>
                <c:pt idx="2">
                  <c:v>-0.55896878420059037</c:v>
                </c:pt>
                <c:pt idx="3">
                  <c:v>-9.0104164431121347E-2</c:v>
                </c:pt>
                <c:pt idx="4">
                  <c:v>-0.14573094238237339</c:v>
                </c:pt>
                <c:pt idx="5">
                  <c:v>-0.12991036334975625</c:v>
                </c:pt>
                <c:pt idx="6">
                  <c:v>-0.33703563864609531</c:v>
                </c:pt>
                <c:pt idx="7">
                  <c:v>-3.7912669305030899E-2</c:v>
                </c:pt>
                <c:pt idx="8">
                  <c:v>-0.1648582610225775</c:v>
                </c:pt>
                <c:pt idx="9">
                  <c:v>-0.27793693810286868</c:v>
                </c:pt>
                <c:pt idx="10">
                  <c:v>-3.2586675783200159</c:v>
                </c:pt>
                <c:pt idx="11">
                  <c:v>-1.8494849334372008</c:v>
                </c:pt>
                <c:pt idx="12">
                  <c:v>-1.0393216798899427</c:v>
                </c:pt>
                <c:pt idx="13">
                  <c:v>-0.57782025884378641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1F-4073-9E2A-7111E34D9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4"/>
          <c:min val="-8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5.0273418925344763E-3"/>
          <c:y val="0.86496248992497993"/>
          <c:w val="0.98385560310667297"/>
          <c:h val="0.13503751007502016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5502097670862008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I.19B'!$L$4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I.19B'!$E$5:$F$18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I.19B'!$L$5:$L$18</c:f>
              <c:numCache>
                <c:formatCode>0.000</c:formatCode>
                <c:ptCount val="14"/>
                <c:pt idx="0">
                  <c:v>-1.3526264320668275</c:v>
                </c:pt>
                <c:pt idx="1">
                  <c:v>-1.1526264320668276</c:v>
                </c:pt>
                <c:pt idx="2">
                  <c:v>-1.6125281681690524</c:v>
                </c:pt>
                <c:pt idx="3">
                  <c:v>-1.6125281681690524</c:v>
                </c:pt>
                <c:pt idx="4">
                  <c:v>-0.99379601356062208</c:v>
                </c:pt>
                <c:pt idx="5">
                  <c:v>-0.52487681639141215</c:v>
                </c:pt>
                <c:pt idx="6">
                  <c:v>-0.65223207656125681</c:v>
                </c:pt>
                <c:pt idx="7">
                  <c:v>-0.76325351225737847</c:v>
                </c:pt>
                <c:pt idx="8">
                  <c:v>#N/A</c:v>
                </c:pt>
                <c:pt idx="9">
                  <c:v>#N/A</c:v>
                </c:pt>
                <c:pt idx="10">
                  <c:v>-8.4376008955399762</c:v>
                </c:pt>
                <c:pt idx="11">
                  <c:v>-6.2376008955399751</c:v>
                </c:pt>
                <c:pt idx="12">
                  <c:v>-1.8947230938347417</c:v>
                </c:pt>
                <c:pt idx="13">
                  <c:v>-2.3947230938347417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7B-47A9-B032-436141FF52B4}"/>
            </c:ext>
          </c:extLst>
        </c:ser>
        <c:ser>
          <c:idx val="7"/>
          <c:order val="6"/>
          <c:tx>
            <c:strRef>
              <c:f>'GRÁFICO ANEXO I.19B'!$N$4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I.19B'!$E$5:$F$18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I.19B'!$N$5:$N$18</c:f>
              <c:numCache>
                <c:formatCode>0.000</c:formatCode>
                <c:ptCount val="14"/>
                <c:pt idx="0">
                  <c:v>1.2000000000000002</c:v>
                </c:pt>
                <c:pt idx="1">
                  <c:v>1.5999999999999999</c:v>
                </c:pt>
                <c:pt idx="2">
                  <c:v>1.693187130529995</c:v>
                </c:pt>
                <c:pt idx="3">
                  <c:v>2</c:v>
                </c:pt>
                <c:pt idx="4">
                  <c:v>0.96891919716920993</c:v>
                </c:pt>
                <c:pt idx="5">
                  <c:v>0.54582930202862379</c:v>
                </c:pt>
                <c:pt idx="6">
                  <c:v>0.78897856430387825</c:v>
                </c:pt>
                <c:pt idx="7">
                  <c:v>0.70000000000000018</c:v>
                </c:pt>
                <c:pt idx="8">
                  <c:v>#N/A</c:v>
                </c:pt>
                <c:pt idx="9">
                  <c:v>#N/A</c:v>
                </c:pt>
                <c:pt idx="10">
                  <c:v>14.921174163511749</c:v>
                </c:pt>
                <c:pt idx="11">
                  <c:v>10.593980247023516</c:v>
                </c:pt>
                <c:pt idx="12">
                  <c:v>3</c:v>
                </c:pt>
                <c:pt idx="13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7B-47A9-B032-436141FF5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I.19B'!$G$4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6">
                  <a:lumMod val="25000"/>
                </a:schemeClr>
              </a:solidFill>
            </a:ln>
          </c:spPr>
          <c:marker>
            <c:symbol val="none"/>
          </c:marker>
          <c:cat>
            <c:multiLvlStrRef>
              <c:f>'GRÁFICO ANEXO I.19B'!$E$5:$F$18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I.19B'!$G$5:$G$18</c:f>
              <c:numCache>
                <c:formatCode>0.000</c:formatCode>
                <c:ptCount val="14"/>
                <c:pt idx="0">
                  <c:v>-0.4490993198168276</c:v>
                </c:pt>
                <c:pt idx="1">
                  <c:v>-0.88483492843263556</c:v>
                </c:pt>
                <c:pt idx="2">
                  <c:v>-0.57213977425268236</c:v>
                </c:pt>
                <c:pt idx="3">
                  <c:v>-1.0139547382069001</c:v>
                </c:pt>
                <c:pt idx="4">
                  <c:v>-4.8214386710526913E-2</c:v>
                </c:pt>
                <c:pt idx="5">
                  <c:v>-0.12487681639141224</c:v>
                </c:pt>
                <c:pt idx="6">
                  <c:v>3.6746487742621348E-2</c:v>
                </c:pt>
                <c:pt idx="7">
                  <c:v>-0.36325351225737856</c:v>
                </c:pt>
                <c:pt idx="8">
                  <c:v>#N/A</c:v>
                </c:pt>
                <c:pt idx="9">
                  <c:v>#N/A</c:v>
                </c:pt>
                <c:pt idx="10">
                  <c:v>-3.7938589294819978</c:v>
                </c:pt>
                <c:pt idx="11">
                  <c:v>0.16239910446002437</c:v>
                </c:pt>
                <c:pt idx="12">
                  <c:v>1.6052769061652583</c:v>
                </c:pt>
                <c:pt idx="13">
                  <c:v>-9.7963731758678563E-2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7B-47A9-B032-436141FF52B4}"/>
            </c:ext>
          </c:extLst>
        </c:ser>
        <c:ser>
          <c:idx val="1"/>
          <c:order val="1"/>
          <c:tx>
            <c:strRef>
              <c:f>'GRÁFICO ANEXO I.19B'!$H$4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I.19B'!$E$5:$F$18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I.19B'!$H$5:$H$18</c:f>
              <c:numCache>
                <c:formatCode>0.000</c:formatCode>
                <c:ptCount val="14"/>
                <c:pt idx="0">
                  <c:v>0.11737356793317266</c:v>
                </c:pt>
                <c:pt idx="1">
                  <c:v>0.14737356793317247</c:v>
                </c:pt>
                <c:pt idx="2">
                  <c:v>-0.6125281681690522</c:v>
                </c:pt>
                <c:pt idx="3">
                  <c:v>-0.6125281681690522</c:v>
                </c:pt>
                <c:pt idx="4">
                  <c:v>-2.4876816391412149E-2</c:v>
                </c:pt>
                <c:pt idx="5">
                  <c:v>-0.12487681639141224</c:v>
                </c:pt>
                <c:pt idx="6">
                  <c:v>3.6746487742621348E-2</c:v>
                </c:pt>
                <c:pt idx="7">
                  <c:v>-0.26325351225737847</c:v>
                </c:pt>
                <c:pt idx="8">
                  <c:v>#N/A</c:v>
                </c:pt>
                <c:pt idx="9">
                  <c:v>#N/A</c:v>
                </c:pt>
                <c:pt idx="10">
                  <c:v>-0.93760089553997528</c:v>
                </c:pt>
                <c:pt idx="11">
                  <c:v>0.56239910446002472</c:v>
                </c:pt>
                <c:pt idx="12">
                  <c:v>-1.1947230938347415</c:v>
                </c:pt>
                <c:pt idx="13">
                  <c:v>-1.1947230938347415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7B-47A9-B032-436141FF52B4}"/>
            </c:ext>
          </c:extLst>
        </c:ser>
        <c:ser>
          <c:idx val="2"/>
          <c:order val="2"/>
          <c:tx>
            <c:strRef>
              <c:f>'GRÁFICO ANEXO I.19B'!$I$4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'GRÁFICO ANEXO I.19B'!$E$5:$F$18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I.19B'!$I$5:$I$18</c:f>
              <c:numCache>
                <c:formatCode>0.000</c:formatCode>
                <c:ptCount val="14"/>
                <c:pt idx="0">
                  <c:v>-0.25262643206682744</c:v>
                </c:pt>
                <c:pt idx="1">
                  <c:v>-0.35262643206682753</c:v>
                </c:pt>
                <c:pt idx="2">
                  <c:v>-0.91252816816905247</c:v>
                </c:pt>
                <c:pt idx="3">
                  <c:v>-0.71252816816905229</c:v>
                </c:pt>
                <c:pt idx="4">
                  <c:v>-0.62487681639141224</c:v>
                </c:pt>
                <c:pt idx="5">
                  <c:v>-0.32487681639141197</c:v>
                </c:pt>
                <c:pt idx="6">
                  <c:v>-0.26325351225737847</c:v>
                </c:pt>
                <c:pt idx="7">
                  <c:v>-0.36325351225737856</c:v>
                </c:pt>
                <c:pt idx="8">
                  <c:v>#N/A</c:v>
                </c:pt>
                <c:pt idx="9">
                  <c:v>#N/A</c:v>
                </c:pt>
                <c:pt idx="10">
                  <c:v>1.2623991044600249</c:v>
                </c:pt>
                <c:pt idx="11">
                  <c:v>-1.2376008955399751</c:v>
                </c:pt>
                <c:pt idx="12">
                  <c:v>1.1052769061652583</c:v>
                </c:pt>
                <c:pt idx="13">
                  <c:v>1.705276906165258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7B-47A9-B032-436141FF52B4}"/>
            </c:ext>
          </c:extLst>
        </c:ser>
        <c:ser>
          <c:idx val="3"/>
          <c:order val="3"/>
          <c:tx>
            <c:strRef>
              <c:f>'GRÁFICO ANEXO I.19B'!$J$4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I.19B'!$E$5:$F$18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I.19B'!$J$5:$J$18</c:f>
              <c:numCache>
                <c:formatCode>0.000</c:formatCode>
                <c:ptCount val="14"/>
                <c:pt idx="0">
                  <c:v>-0.35262643206682753</c:v>
                </c:pt>
                <c:pt idx="1">
                  <c:v>-0.35262643206682753</c:v>
                </c:pt>
                <c:pt idx="2">
                  <c:v>-0.31252816816905238</c:v>
                </c:pt>
                <c:pt idx="3">
                  <c:v>-0.31252816816905238</c:v>
                </c:pt>
                <c:pt idx="4">
                  <c:v>-0.42487681639141206</c:v>
                </c:pt>
                <c:pt idx="5">
                  <c:v>-0.42487681639141206</c:v>
                </c:pt>
                <c:pt idx="6">
                  <c:v>3.6746487742621348E-2</c:v>
                </c:pt>
                <c:pt idx="7">
                  <c:v>-0.56325351225737852</c:v>
                </c:pt>
                <c:pt idx="8">
                  <c:v>#N/A</c:v>
                </c:pt>
                <c:pt idx="9">
                  <c:v>#N/A</c:v>
                </c:pt>
                <c:pt idx="10">
                  <c:v>-0.53760089553997581</c:v>
                </c:pt>
                <c:pt idx="11">
                  <c:v>-3.1376008955399755</c:v>
                </c:pt>
                <c:pt idx="12">
                  <c:v>-1.8947230938347417</c:v>
                </c:pt>
                <c:pt idx="13">
                  <c:v>-1.8947230938347417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7B-47A9-B032-436141FF52B4}"/>
            </c:ext>
          </c:extLst>
        </c:ser>
        <c:ser>
          <c:idx val="4"/>
          <c:order val="4"/>
          <c:tx>
            <c:strRef>
              <c:f>'GRÁFICO ANEXO I.19B'!$K$4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6">
                  <a:lumMod val="2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I.19B'!$E$5:$F$18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I.19B'!$K$5:$K$18</c:f>
              <c:numCache>
                <c:formatCode>0.000</c:formatCode>
                <c:ptCount val="14"/>
                <c:pt idx="0">
                  <c:v>-0.67200424556973015</c:v>
                </c:pt>
                <c:pt idx="1">
                  <c:v>-0.20144151779828157</c:v>
                </c:pt>
                <c:pt idx="2">
                  <c:v>-0.74200712638690858</c:v>
                </c:pt>
                <c:pt idx="3">
                  <c:v>-0.71861951514865208</c:v>
                </c:pt>
                <c:pt idx="4">
                  <c:v>-0.58387917922666621</c:v>
                </c:pt>
                <c:pt idx="5">
                  <c:v>-0.17299081921420667</c:v>
                </c:pt>
                <c:pt idx="6">
                  <c:v>-0.29002819837073535</c:v>
                </c:pt>
                <c:pt idx="7">
                  <c:v>-0.32059661904222803</c:v>
                </c:pt>
                <c:pt idx="8">
                  <c:v>#N/A</c:v>
                </c:pt>
                <c:pt idx="9">
                  <c:v>#N/A</c:v>
                </c:pt>
                <c:pt idx="10">
                  <c:v>-2.246070950271764</c:v>
                </c:pt>
                <c:pt idx="11">
                  <c:v>-3.0955862382383281</c:v>
                </c:pt>
                <c:pt idx="12">
                  <c:v>-0.46811635067729762</c:v>
                </c:pt>
                <c:pt idx="13">
                  <c:v>-0.45123952907410647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7B-47A9-B032-436141FF5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7"/>
          <c:min val="-9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496248992497993"/>
          <c:w val="0.99392058963385643"/>
          <c:h val="0.13503751007502016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412734126984127"/>
                  <c:y val="-9.767301587301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14-48A8-9123-DCC647B09221}"/>
                </c:ext>
              </c:extLst>
            </c:dLbl>
            <c:dLbl>
              <c:idx val="1"/>
              <c:layout>
                <c:manualLayout>
                  <c:x val="0.1668563492063492"/>
                  <c:y val="3.2146428571428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4-48A8-9123-DCC647B09221}"/>
                </c:ext>
              </c:extLst>
            </c:dLbl>
            <c:dLbl>
              <c:idx val="2"/>
              <c:layout>
                <c:manualLayout>
                  <c:x val="8.0634920634920629E-2"/>
                  <c:y val="8.4649206349206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4-48A8-9123-DCC647B09221}"/>
                </c:ext>
              </c:extLst>
            </c:dLbl>
            <c:dLbl>
              <c:idx val="3"/>
              <c:layout>
                <c:manualLayout>
                  <c:x val="-0.16126984126984129"/>
                  <c:y val="0.19133293650793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4-48A8-9123-DCC647B09221}"/>
                </c:ext>
              </c:extLst>
            </c:dLbl>
            <c:dLbl>
              <c:idx val="4"/>
              <c:layout>
                <c:manualLayout>
                  <c:x val="-0.20196388888888889"/>
                  <c:y val="3.7186111111111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4-48A8-9123-DCC647B0922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I.20A'!$E$5:$E$9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I.20A'!$F$5:$F$9</c:f>
              <c:numCache>
                <c:formatCode>0.000</c:formatCode>
                <c:ptCount val="5"/>
                <c:pt idx="0">
                  <c:v>1.43995947521389</c:v>
                </c:pt>
                <c:pt idx="1">
                  <c:v>1.2472525052112899</c:v>
                </c:pt>
                <c:pt idx="2">
                  <c:v>2.0261027752402101</c:v>
                </c:pt>
                <c:pt idx="3">
                  <c:v>0.97225147943428802</c:v>
                </c:pt>
                <c:pt idx="4">
                  <c:v>1.0770212254177201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14-48A8-9123-DCC647B09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60000000000000009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4631309523809524"/>
                  <c:y val="3.1206349206348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F6-498B-9CC7-221DBE0AB272}"/>
                </c:ext>
              </c:extLst>
            </c:dLbl>
            <c:dLbl>
              <c:idx val="1"/>
              <c:layout>
                <c:manualLayout>
                  <c:x val="0.16685634920634912"/>
                  <c:y val="3.2146428571428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98B-9CC7-221DBE0AB272}"/>
                </c:ext>
              </c:extLst>
            </c:dLbl>
            <c:dLbl>
              <c:idx val="2"/>
              <c:layout>
                <c:manualLayout>
                  <c:x val="0.15623015873015864"/>
                  <c:y val="0.16024444444444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98B-9CC7-221DBE0AB272}"/>
                </c:ext>
              </c:extLst>
            </c:dLbl>
            <c:dLbl>
              <c:idx val="3"/>
              <c:layout>
                <c:manualLayout>
                  <c:x val="-0.10583333333333336"/>
                  <c:y val="0.10565833333333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98B-9CC7-221DBE0AB272}"/>
                </c:ext>
              </c:extLst>
            </c:dLbl>
            <c:dLbl>
              <c:idx val="4"/>
              <c:layout>
                <c:manualLayout>
                  <c:x val="-0.12636865079365078"/>
                  <c:y val="7.2463888888888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98B-9CC7-221DBE0AB27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I.20B'!$E$5:$E$9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I.20B'!$F$5:$F$9</c:f>
              <c:numCache>
                <c:formatCode>0.000</c:formatCode>
                <c:ptCount val="5"/>
                <c:pt idx="0">
                  <c:v>1.2746745771334</c:v>
                </c:pt>
                <c:pt idx="1">
                  <c:v>0.64049834515905102</c:v>
                </c:pt>
                <c:pt idx="2">
                  <c:v>0.88885483028577195</c:v>
                </c:pt>
                <c:pt idx="3">
                  <c:v>1.23952911966023</c:v>
                </c:pt>
                <c:pt idx="4">
                  <c:v>1.1960746612764901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F6-498B-9CC7-221DBE0AB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  <c:majorUnit val="0.4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III.1'!$E$5:$E$76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III.1'!$G$5:$G$76</c:f>
              <c:numCache>
                <c:formatCode>#,##0.00</c:formatCode>
                <c:ptCount val="72"/>
                <c:pt idx="0">
                  <c:v>0.41852216807882531</c:v>
                </c:pt>
                <c:pt idx="1">
                  <c:v>2.2616557556887226E-2</c:v>
                </c:pt>
                <c:pt idx="2">
                  <c:v>0.22336564127194428</c:v>
                </c:pt>
                <c:pt idx="3">
                  <c:v>0.24254905397878973</c:v>
                </c:pt>
                <c:pt idx="4">
                  <c:v>0.30188987471299294</c:v>
                </c:pt>
                <c:pt idx="5">
                  <c:v>0.20753859313702119</c:v>
                </c:pt>
                <c:pt idx="6">
                  <c:v>0.24092527630518812</c:v>
                </c:pt>
                <c:pt idx="7">
                  <c:v>0.22066020166138234</c:v>
                </c:pt>
                <c:pt idx="8">
                  <c:v>0.25092832270991294</c:v>
                </c:pt>
                <c:pt idx="9">
                  <c:v>0.46169042401177968</c:v>
                </c:pt>
                <c:pt idx="10">
                  <c:v>6.4946085520063521E-2</c:v>
                </c:pt>
                <c:pt idx="11">
                  <c:v>0.12217908930903766</c:v>
                </c:pt>
                <c:pt idx="12">
                  <c:v>0.48079570909608077</c:v>
                </c:pt>
                <c:pt idx="13">
                  <c:v>0.23472251691724239</c:v>
                </c:pt>
                <c:pt idx="14">
                  <c:v>0.17370038447302721</c:v>
                </c:pt>
                <c:pt idx="15">
                  <c:v>8.6505359863394055E-2</c:v>
                </c:pt>
                <c:pt idx="16">
                  <c:v>0.38674270967175944</c:v>
                </c:pt>
                <c:pt idx="17">
                  <c:v>0.25801685757114018</c:v>
                </c:pt>
                <c:pt idx="18">
                  <c:v>0.1611885268382672</c:v>
                </c:pt>
                <c:pt idx="19">
                  <c:v>0.34408924087842863</c:v>
                </c:pt>
                <c:pt idx="20">
                  <c:v>0.24864356922929026</c:v>
                </c:pt>
                <c:pt idx="21">
                  <c:v>0.28671516423172566</c:v>
                </c:pt>
                <c:pt idx="22">
                  <c:v>0.37033305150612283</c:v>
                </c:pt>
                <c:pt idx="23">
                  <c:v>8.2087329253590927E-2</c:v>
                </c:pt>
                <c:pt idx="24">
                  <c:v>0.19274796386586804</c:v>
                </c:pt>
                <c:pt idx="25">
                  <c:v>8.6114935148187924E-2</c:v>
                </c:pt>
                <c:pt idx="26">
                  <c:v>0.12135272382478342</c:v>
                </c:pt>
                <c:pt idx="27">
                  <c:v>1.4410827016273921E-2</c:v>
                </c:pt>
                <c:pt idx="28">
                  <c:v>0.15796293613051834</c:v>
                </c:pt>
                <c:pt idx="29">
                  <c:v>6.1133741718591671E-2</c:v>
                </c:pt>
                <c:pt idx="30">
                  <c:v>8.8236370973289832E-2</c:v>
                </c:pt>
                <c:pt idx="31">
                  <c:v>9.6966555658943368E-2</c:v>
                </c:pt>
                <c:pt idx="32">
                  <c:v>0.22006852583394634</c:v>
                </c:pt>
                <c:pt idx="33">
                  <c:v>0.23563731288680498</c:v>
                </c:pt>
                <c:pt idx="34">
                  <c:v>0.16349319816099289</c:v>
                </c:pt>
                <c:pt idx="35">
                  <c:v>8.4262487756809099E-2</c:v>
                </c:pt>
                <c:pt idx="36">
                  <c:v>9.2226267975331636E-2</c:v>
                </c:pt>
                <c:pt idx="37">
                  <c:v>8.0250495702833879E-2</c:v>
                </c:pt>
                <c:pt idx="38">
                  <c:v>5.0086133337063313E-2</c:v>
                </c:pt>
                <c:pt idx="39">
                  <c:v>0.11683986907126476</c:v>
                </c:pt>
                <c:pt idx="40">
                  <c:v>7.5098083719962738E-2</c:v>
                </c:pt>
                <c:pt idx="41">
                  <c:v>5.8941166533465747E-2</c:v>
                </c:pt>
                <c:pt idx="42">
                  <c:v>7.6134789239778289E-2</c:v>
                </c:pt>
                <c:pt idx="43">
                  <c:v>0.18348790536727907</c:v>
                </c:pt>
                <c:pt idx="44">
                  <c:v>7.3395798671997026E-2</c:v>
                </c:pt>
                <c:pt idx="45">
                  <c:v>3.5959722660366178E-2</c:v>
                </c:pt>
                <c:pt idx="46">
                  <c:v>0.10941530163432198</c:v>
                </c:pt>
                <c:pt idx="47">
                  <c:v>7.3083759974070434E-2</c:v>
                </c:pt>
                <c:pt idx="48">
                  <c:v>8.9723239381388376E-2</c:v>
                </c:pt>
                <c:pt idx="49">
                  <c:v>6.0393924093051325E-2</c:v>
                </c:pt>
                <c:pt idx="50">
                  <c:v>8.1895186495764244E-2</c:v>
                </c:pt>
                <c:pt idx="51">
                  <c:v>0.1184748679132485</c:v>
                </c:pt>
                <c:pt idx="52">
                  <c:v>8.2355389058222775E-2</c:v>
                </c:pt>
                <c:pt idx="53">
                  <c:v>0.13807274156803556</c:v>
                </c:pt>
                <c:pt idx="54">
                  <c:v>8.9296219388642281E-2</c:v>
                </c:pt>
                <c:pt idx="55">
                  <c:v>3.8475298090369398E-2</c:v>
                </c:pt>
                <c:pt idx="56">
                  <c:v>0.31146547642913458</c:v>
                </c:pt>
                <c:pt idx="57">
                  <c:v>0.38201168890466114</c:v>
                </c:pt>
                <c:pt idx="58">
                  <c:v>0.48474590608773949</c:v>
                </c:pt>
                <c:pt idx="59">
                  <c:v>1.1341546612721873</c:v>
                </c:pt>
                <c:pt idx="60">
                  <c:v>0.86799668842166278</c:v>
                </c:pt>
                <c:pt idx="61">
                  <c:v>0.68175420645264051</c:v>
                </c:pt>
                <c:pt idx="62">
                  <c:v>0.49986329784631867</c:v>
                </c:pt>
                <c:pt idx="63">
                  <c:v>1.0193253169698271</c:v>
                </c:pt>
                <c:pt idx="64">
                  <c:v>1.2359095341154642</c:v>
                </c:pt>
                <c:pt idx="65">
                  <c:v>0.75880108391758638</c:v>
                </c:pt>
                <c:pt idx="66">
                  <c:v>0.67577284985793507</c:v>
                </c:pt>
                <c:pt idx="67">
                  <c:v>9.0828060086342491E-2</c:v>
                </c:pt>
                <c:pt idx="68">
                  <c:v>0.90896061317666454</c:v>
                </c:pt>
                <c:pt idx="69">
                  <c:v>0.40816728268034713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D-4D34-921B-AF1F1F907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III.2'!$E$5:$E$76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III.2'!$G$5:$G$76</c:f>
              <c:numCache>
                <c:formatCode>#,##0.00</c:formatCode>
                <c:ptCount val="72"/>
                <c:pt idx="0">
                  <c:v>0.7022285752678723</c:v>
                </c:pt>
                <c:pt idx="1">
                  <c:v>0.10635184113051387</c:v>
                </c:pt>
                <c:pt idx="2">
                  <c:v>0.10694387474593792</c:v>
                </c:pt>
                <c:pt idx="3">
                  <c:v>0.32313542119465172</c:v>
                </c:pt>
                <c:pt idx="4">
                  <c:v>0.60952529588212068</c:v>
                </c:pt>
                <c:pt idx="5">
                  <c:v>0.41520977673531695</c:v>
                </c:pt>
                <c:pt idx="6">
                  <c:v>0.51146306820849474</c:v>
                </c:pt>
                <c:pt idx="7">
                  <c:v>0.1200654515909156</c:v>
                </c:pt>
                <c:pt idx="8">
                  <c:v>0.37318463354832898</c:v>
                </c:pt>
                <c:pt idx="9">
                  <c:v>0.37764481991497217</c:v>
                </c:pt>
                <c:pt idx="10">
                  <c:v>0.14466930720214266</c:v>
                </c:pt>
                <c:pt idx="11">
                  <c:v>0.28122125202630133</c:v>
                </c:pt>
                <c:pt idx="12">
                  <c:v>0.41631754167694263</c:v>
                </c:pt>
                <c:pt idx="13">
                  <c:v>0.15038298260574087</c:v>
                </c:pt>
                <c:pt idx="14">
                  <c:v>0.84199325623546739</c:v>
                </c:pt>
                <c:pt idx="15">
                  <c:v>0.55891185566103363</c:v>
                </c:pt>
                <c:pt idx="16">
                  <c:v>0.71907469082602637</c:v>
                </c:pt>
                <c:pt idx="17">
                  <c:v>0.20428190311788791</c:v>
                </c:pt>
                <c:pt idx="18">
                  <c:v>0.17188978768601995</c:v>
                </c:pt>
                <c:pt idx="19">
                  <c:v>0.36108661433834033</c:v>
                </c:pt>
                <c:pt idx="20">
                  <c:v>0.59343709760387975</c:v>
                </c:pt>
                <c:pt idx="21">
                  <c:v>0.42372965859335865</c:v>
                </c:pt>
                <c:pt idx="22">
                  <c:v>0.38102003074415064</c:v>
                </c:pt>
                <c:pt idx="23">
                  <c:v>0.479760808366888</c:v>
                </c:pt>
                <c:pt idx="24">
                  <c:v>0.52214993397526044</c:v>
                </c:pt>
                <c:pt idx="25">
                  <c:v>0.28548446825339224</c:v>
                </c:pt>
                <c:pt idx="26">
                  <c:v>0.28547965303228534</c:v>
                </c:pt>
                <c:pt idx="27">
                  <c:v>7.4251892433892805E-3</c:v>
                </c:pt>
                <c:pt idx="28">
                  <c:v>0.9547253749896657</c:v>
                </c:pt>
                <c:pt idx="29">
                  <c:v>0.73966345360598695</c:v>
                </c:pt>
                <c:pt idx="30">
                  <c:v>0.37655816893865046</c:v>
                </c:pt>
                <c:pt idx="31">
                  <c:v>1.9907611890394954</c:v>
                </c:pt>
                <c:pt idx="32">
                  <c:v>1.802103962010777</c:v>
                </c:pt>
                <c:pt idx="33">
                  <c:v>0.18870381560633542</c:v>
                </c:pt>
                <c:pt idx="34">
                  <c:v>8.3996168307055308E-2</c:v>
                </c:pt>
                <c:pt idx="35">
                  <c:v>0.39494109577327802</c:v>
                </c:pt>
                <c:pt idx="36">
                  <c:v>0.27205992633445408</c:v>
                </c:pt>
                <c:pt idx="37">
                  <c:v>0.13502782209969719</c:v>
                </c:pt>
                <c:pt idx="38">
                  <c:v>0.17209824307061788</c:v>
                </c:pt>
                <c:pt idx="39">
                  <c:v>0.12780744438187241</c:v>
                </c:pt>
                <c:pt idx="40">
                  <c:v>0.30609701309164444</c:v>
                </c:pt>
                <c:pt idx="41">
                  <c:v>0.55527187889082064</c:v>
                </c:pt>
                <c:pt idx="42">
                  <c:v>0.1723827435311894</c:v>
                </c:pt>
                <c:pt idx="43">
                  <c:v>0.1853920327819373</c:v>
                </c:pt>
                <c:pt idx="44">
                  <c:v>0.28483462260664666</c:v>
                </c:pt>
                <c:pt idx="45">
                  <c:v>6.1954932791355458E-2</c:v>
                </c:pt>
                <c:pt idx="46">
                  <c:v>0.12761775149772836</c:v>
                </c:pt>
                <c:pt idx="47">
                  <c:v>4.6068860143505475E-2</c:v>
                </c:pt>
                <c:pt idx="48">
                  <c:v>0.10231694672714819</c:v>
                </c:pt>
                <c:pt idx="49">
                  <c:v>0.20398698899363407</c:v>
                </c:pt>
                <c:pt idx="50">
                  <c:v>5.3737111416230759E-3</c:v>
                </c:pt>
                <c:pt idx="51">
                  <c:v>0.30963900868160793</c:v>
                </c:pt>
                <c:pt idx="52">
                  <c:v>8.8700624082549223E-2</c:v>
                </c:pt>
                <c:pt idx="53">
                  <c:v>7.9216994569538568E-2</c:v>
                </c:pt>
                <c:pt idx="54">
                  <c:v>0.12851573165039826</c:v>
                </c:pt>
                <c:pt idx="55">
                  <c:v>0.12131382622466917</c:v>
                </c:pt>
                <c:pt idx="56">
                  <c:v>0.25841776107476411</c:v>
                </c:pt>
                <c:pt idx="57">
                  <c:v>0.12979475097133</c:v>
                </c:pt>
                <c:pt idx="58">
                  <c:v>0.1005675348837782</c:v>
                </c:pt>
                <c:pt idx="59">
                  <c:v>1.0116771244493095</c:v>
                </c:pt>
                <c:pt idx="60">
                  <c:v>0.25990250195823689</c:v>
                </c:pt>
                <c:pt idx="61">
                  <c:v>0.18121882948314691</c:v>
                </c:pt>
                <c:pt idx="62">
                  <c:v>0.15714785481768997</c:v>
                </c:pt>
                <c:pt idx="63">
                  <c:v>0.49723505920414862</c:v>
                </c:pt>
                <c:pt idx="64">
                  <c:v>0.60595405161591942</c:v>
                </c:pt>
                <c:pt idx="65">
                  <c:v>0.29987241583363761</c:v>
                </c:pt>
                <c:pt idx="66">
                  <c:v>0.39872818403091831</c:v>
                </c:pt>
                <c:pt idx="67">
                  <c:v>0.21865023575506304</c:v>
                </c:pt>
                <c:pt idx="68">
                  <c:v>0.59976511760184659</c:v>
                </c:pt>
                <c:pt idx="69">
                  <c:v>5.307074936512883E-3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B-491B-B5ED-CBF45733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III.3'!$E$5:$E$76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III.3'!$G$5:$G$76</c:f>
              <c:numCache>
                <c:formatCode>#,##0.00</c:formatCode>
                <c:ptCount val="72"/>
                <c:pt idx="0">
                  <c:v>0.47828837293532483</c:v>
                </c:pt>
                <c:pt idx="1">
                  <c:v>7.3050681141106771E-2</c:v>
                </c:pt>
                <c:pt idx="2">
                  <c:v>3.3937458084275118E-2</c:v>
                </c:pt>
                <c:pt idx="3">
                  <c:v>0.56081083919222141</c:v>
                </c:pt>
                <c:pt idx="4">
                  <c:v>0.15849799307949974</c:v>
                </c:pt>
                <c:pt idx="5">
                  <c:v>0.29276246125441058</c:v>
                </c:pt>
                <c:pt idx="6">
                  <c:v>0.36716289946261449</c:v>
                </c:pt>
                <c:pt idx="7">
                  <c:v>0.2859105534362682</c:v>
                </c:pt>
                <c:pt idx="8">
                  <c:v>0.78107039904214581</c:v>
                </c:pt>
                <c:pt idx="9">
                  <c:v>0.19960260435288341</c:v>
                </c:pt>
                <c:pt idx="10">
                  <c:v>0.7415287063312771</c:v>
                </c:pt>
                <c:pt idx="11">
                  <c:v>0.30242063219913462</c:v>
                </c:pt>
                <c:pt idx="12">
                  <c:v>0.70920157880454571</c:v>
                </c:pt>
                <c:pt idx="13">
                  <c:v>0.20050966921590191</c:v>
                </c:pt>
                <c:pt idx="14">
                  <c:v>0.24416147911291836</c:v>
                </c:pt>
                <c:pt idx="15">
                  <c:v>0.4677302651940442</c:v>
                </c:pt>
                <c:pt idx="16">
                  <c:v>0.52689527486887378</c:v>
                </c:pt>
                <c:pt idx="17">
                  <c:v>0.17554833314722418</c:v>
                </c:pt>
                <c:pt idx="18">
                  <c:v>0.46882067523926707</c:v>
                </c:pt>
                <c:pt idx="19">
                  <c:v>0.32980886444453827</c:v>
                </c:pt>
                <c:pt idx="20">
                  <c:v>0.50298872494511915</c:v>
                </c:pt>
                <c:pt idx="21">
                  <c:v>5.2002954297071809E-2</c:v>
                </c:pt>
                <c:pt idx="22">
                  <c:v>0.13083594084155911</c:v>
                </c:pt>
                <c:pt idx="23">
                  <c:v>0.55031822577602429</c:v>
                </c:pt>
                <c:pt idx="24">
                  <c:v>0.42242117177610522</c:v>
                </c:pt>
                <c:pt idx="25">
                  <c:v>0.13040708783766022</c:v>
                </c:pt>
                <c:pt idx="26">
                  <c:v>0.7833318159749042</c:v>
                </c:pt>
                <c:pt idx="27">
                  <c:v>0.4163033379112237</c:v>
                </c:pt>
                <c:pt idx="28">
                  <c:v>0.24953300820417806</c:v>
                </c:pt>
                <c:pt idx="29">
                  <c:v>0.465007467521037</c:v>
                </c:pt>
                <c:pt idx="30">
                  <c:v>0.39131503517000155</c:v>
                </c:pt>
                <c:pt idx="31">
                  <c:v>0.26741003353545822</c:v>
                </c:pt>
                <c:pt idx="32">
                  <c:v>0.51971161895999318</c:v>
                </c:pt>
                <c:pt idx="33">
                  <c:v>0.56428766306287115</c:v>
                </c:pt>
                <c:pt idx="34">
                  <c:v>0.11536290239144435</c:v>
                </c:pt>
                <c:pt idx="35">
                  <c:v>3.3190994291565357E-3</c:v>
                </c:pt>
                <c:pt idx="36">
                  <c:v>0.37504478013661519</c:v>
                </c:pt>
                <c:pt idx="37">
                  <c:v>0.12881853386130679</c:v>
                </c:pt>
                <c:pt idx="38">
                  <c:v>0.30806937978354393</c:v>
                </c:pt>
                <c:pt idx="39">
                  <c:v>0.15956955325867619</c:v>
                </c:pt>
                <c:pt idx="40">
                  <c:v>0.21237323907964559</c:v>
                </c:pt>
                <c:pt idx="41">
                  <c:v>0.17630851772280448</c:v>
                </c:pt>
                <c:pt idx="42">
                  <c:v>0.1486463314117154</c:v>
                </c:pt>
                <c:pt idx="43">
                  <c:v>0.11189777250806308</c:v>
                </c:pt>
                <c:pt idx="44">
                  <c:v>0.28722682192143661</c:v>
                </c:pt>
                <c:pt idx="45">
                  <c:v>0.36863521454395254</c:v>
                </c:pt>
                <c:pt idx="46">
                  <c:v>0.50906554453513087</c:v>
                </c:pt>
                <c:pt idx="47">
                  <c:v>8.2712665143959002E-2</c:v>
                </c:pt>
                <c:pt idx="48">
                  <c:v>0.17202835221225105</c:v>
                </c:pt>
                <c:pt idx="49">
                  <c:v>0.30556711690959637</c:v>
                </c:pt>
                <c:pt idx="50">
                  <c:v>0.38325251960543655</c:v>
                </c:pt>
                <c:pt idx="51">
                  <c:v>0.12560316572485936</c:v>
                </c:pt>
                <c:pt idx="52">
                  <c:v>4.6051107292097597E-2</c:v>
                </c:pt>
                <c:pt idx="53">
                  <c:v>0.28148122040394602</c:v>
                </c:pt>
                <c:pt idx="54">
                  <c:v>0.27377993568833003</c:v>
                </c:pt>
                <c:pt idx="55">
                  <c:v>0.77324140503275685</c:v>
                </c:pt>
                <c:pt idx="56">
                  <c:v>0.44648086110676138</c:v>
                </c:pt>
                <c:pt idx="57">
                  <c:v>0.87058348401515473</c:v>
                </c:pt>
                <c:pt idx="58">
                  <c:v>0.63891935465270111</c:v>
                </c:pt>
                <c:pt idx="59">
                  <c:v>1.4936918031718163</c:v>
                </c:pt>
                <c:pt idx="60">
                  <c:v>0.78553404031023233</c:v>
                </c:pt>
                <c:pt idx="61">
                  <c:v>1.0605448498643157</c:v>
                </c:pt>
                <c:pt idx="62">
                  <c:v>0.49392779222348415</c:v>
                </c:pt>
                <c:pt idx="63">
                  <c:v>1.858682679808153</c:v>
                </c:pt>
                <c:pt idx="64">
                  <c:v>9.7420626962969811E-2</c:v>
                </c:pt>
                <c:pt idx="65">
                  <c:v>0.32910798356493925</c:v>
                </c:pt>
                <c:pt idx="66">
                  <c:v>0.4201997034433998</c:v>
                </c:pt>
                <c:pt idx="67">
                  <c:v>5.5261435050859606E-2</c:v>
                </c:pt>
                <c:pt idx="68">
                  <c:v>0.66581042622639963</c:v>
                </c:pt>
                <c:pt idx="69">
                  <c:v>1.5837611720262788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5-41D7-ACB4-EFFB9F721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III.4'!$E$5:$E$76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III.4'!$G$5:$G$76</c:f>
              <c:numCache>
                <c:formatCode>#,##0.00</c:formatCode>
                <c:ptCount val="72"/>
                <c:pt idx="0">
                  <c:v>26.876999240322942</c:v>
                </c:pt>
                <c:pt idx="1">
                  <c:v>17.412628209547972</c:v>
                </c:pt>
                <c:pt idx="2">
                  <c:v>7.0715985905512513</c:v>
                </c:pt>
                <c:pt idx="3">
                  <c:v>17.122280661182209</c:v>
                </c:pt>
                <c:pt idx="4">
                  <c:v>14.713295635783705</c:v>
                </c:pt>
                <c:pt idx="5">
                  <c:v>6.3418989145856228</c:v>
                </c:pt>
                <c:pt idx="6">
                  <c:v>14.149071320801164</c:v>
                </c:pt>
                <c:pt idx="7">
                  <c:v>7.0443796783124011</c:v>
                </c:pt>
                <c:pt idx="8">
                  <c:v>12.810228903479469</c:v>
                </c:pt>
                <c:pt idx="9">
                  <c:v>23.004180172675692</c:v>
                </c:pt>
                <c:pt idx="10">
                  <c:v>13.032460519536077</c:v>
                </c:pt>
                <c:pt idx="11">
                  <c:v>8.3745333504260735</c:v>
                </c:pt>
                <c:pt idx="12">
                  <c:v>8.7769905095170202</c:v>
                </c:pt>
                <c:pt idx="13">
                  <c:v>3.9441449664631549</c:v>
                </c:pt>
                <c:pt idx="14">
                  <c:v>1.7619627296155635</c:v>
                </c:pt>
                <c:pt idx="15">
                  <c:v>11.770640548363806</c:v>
                </c:pt>
                <c:pt idx="16">
                  <c:v>7.9007827315592962</c:v>
                </c:pt>
                <c:pt idx="17">
                  <c:v>7.7248702352725189</c:v>
                </c:pt>
                <c:pt idx="18">
                  <c:v>2.9145278986195962</c:v>
                </c:pt>
                <c:pt idx="19">
                  <c:v>7.2322662646216456</c:v>
                </c:pt>
                <c:pt idx="20">
                  <c:v>6.1107995136497157</c:v>
                </c:pt>
                <c:pt idx="21">
                  <c:v>4.64645055704126</c:v>
                </c:pt>
                <c:pt idx="22">
                  <c:v>1.2009056140445196</c:v>
                </c:pt>
                <c:pt idx="23">
                  <c:v>1.0217458584767185</c:v>
                </c:pt>
                <c:pt idx="24">
                  <c:v>7.9194128160832538</c:v>
                </c:pt>
                <c:pt idx="25">
                  <c:v>5.0564364233930732</c:v>
                </c:pt>
                <c:pt idx="26">
                  <c:v>2.7122322458098163</c:v>
                </c:pt>
                <c:pt idx="27">
                  <c:v>2.06379476278547</c:v>
                </c:pt>
                <c:pt idx="28">
                  <c:v>22.942191765410278</c:v>
                </c:pt>
                <c:pt idx="29">
                  <c:v>19.026516312640819</c:v>
                </c:pt>
                <c:pt idx="30">
                  <c:v>0.41648053106784505</c:v>
                </c:pt>
                <c:pt idx="31">
                  <c:v>23.53963242668156</c:v>
                </c:pt>
                <c:pt idx="32">
                  <c:v>147.54233788488946</c:v>
                </c:pt>
                <c:pt idx="33">
                  <c:v>7.5618835923626611</c:v>
                </c:pt>
                <c:pt idx="34">
                  <c:v>3.2518613895365363</c:v>
                </c:pt>
                <c:pt idx="35">
                  <c:v>18.46454815005519</c:v>
                </c:pt>
                <c:pt idx="36">
                  <c:v>145.60244505908284</c:v>
                </c:pt>
                <c:pt idx="37">
                  <c:v>24.549001347898727</c:v>
                </c:pt>
                <c:pt idx="38">
                  <c:v>19.185934325170024</c:v>
                </c:pt>
                <c:pt idx="39">
                  <c:v>42.228212197014862</c:v>
                </c:pt>
                <c:pt idx="40">
                  <c:v>64.389189135584829</c:v>
                </c:pt>
                <c:pt idx="41">
                  <c:v>9.1169439109191828</c:v>
                </c:pt>
                <c:pt idx="42">
                  <c:v>17.122801794082672</c:v>
                </c:pt>
                <c:pt idx="43">
                  <c:v>6.0319886141677825</c:v>
                </c:pt>
                <c:pt idx="44">
                  <c:v>14.696874055948946</c:v>
                </c:pt>
                <c:pt idx="45">
                  <c:v>6.5609336165579997</c:v>
                </c:pt>
                <c:pt idx="46">
                  <c:v>2.0302728297490411</c:v>
                </c:pt>
                <c:pt idx="47">
                  <c:v>2.3131677632065064</c:v>
                </c:pt>
                <c:pt idx="48">
                  <c:v>0.74509418860755239</c:v>
                </c:pt>
                <c:pt idx="49">
                  <c:v>2.4807073657810097</c:v>
                </c:pt>
                <c:pt idx="50">
                  <c:v>4.9104700694713026</c:v>
                </c:pt>
                <c:pt idx="51">
                  <c:v>4.0859162557201278</c:v>
                </c:pt>
                <c:pt idx="52">
                  <c:v>2.3897992924280858</c:v>
                </c:pt>
                <c:pt idx="53">
                  <c:v>4.0426909745293802</c:v>
                </c:pt>
                <c:pt idx="54">
                  <c:v>2.8325185598702163</c:v>
                </c:pt>
                <c:pt idx="55">
                  <c:v>5.5255273645314587</c:v>
                </c:pt>
                <c:pt idx="56">
                  <c:v>5.6298806618661157</c:v>
                </c:pt>
                <c:pt idx="57">
                  <c:v>4.9738146320493568</c:v>
                </c:pt>
                <c:pt idx="58">
                  <c:v>5.8258342495976443</c:v>
                </c:pt>
                <c:pt idx="59">
                  <c:v>28.535802366673057</c:v>
                </c:pt>
                <c:pt idx="60">
                  <c:v>85.896586234683383</c:v>
                </c:pt>
                <c:pt idx="61">
                  <c:v>8.832062089032501</c:v>
                </c:pt>
                <c:pt idx="62">
                  <c:v>8.1085327834999745</c:v>
                </c:pt>
                <c:pt idx="63">
                  <c:v>44.691089265201398</c:v>
                </c:pt>
                <c:pt idx="64">
                  <c:v>25.94353284902483</c:v>
                </c:pt>
                <c:pt idx="65">
                  <c:v>11.154554415359293</c:v>
                </c:pt>
                <c:pt idx="66">
                  <c:v>16.245551411882598</c:v>
                </c:pt>
                <c:pt idx="67">
                  <c:v>38.855028427424024</c:v>
                </c:pt>
                <c:pt idx="68">
                  <c:v>7.9807828337504505</c:v>
                </c:pt>
                <c:pt idx="69">
                  <c:v>4.757198068210081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D-4F79-9168-A1B70A9BF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78690102796088"/>
          <c:y val="4.3217551337470295E-2"/>
          <c:w val="0.80913589256158458"/>
          <c:h val="0.6662864932845634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6'!$L$7</c:f>
              <c:strCache>
                <c:ptCount val="1"/>
                <c:pt idx="0">
                  <c:v>AC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6'!$M$5:$R$5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6'!$M$7:$R$7</c:f>
              <c:numCache>
                <c:formatCode>#,##0</c:formatCode>
                <c:ptCount val="6"/>
                <c:pt idx="0">
                  <c:v>-43984.372916249413</c:v>
                </c:pt>
                <c:pt idx="1">
                  <c:v>-5071.3245027313533</c:v>
                </c:pt>
                <c:pt idx="2">
                  <c:v>-9.7142240640241653</c:v>
                </c:pt>
                <c:pt idx="3">
                  <c:v>34.919003197952406</c:v>
                </c:pt>
                <c:pt idx="4">
                  <c:v>674.68905132293003</c:v>
                </c:pt>
                <c:pt idx="5">
                  <c:v>1688.0477860336832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D-4097-9416-69AF8C48A503}"/>
            </c:ext>
          </c:extLst>
        </c:ser>
        <c:ser>
          <c:idx val="2"/>
          <c:order val="2"/>
          <c:tx>
            <c:strRef>
              <c:f>'GRÁFICO 6'!$L$8</c:f>
              <c:strCache>
                <c:ptCount val="1"/>
                <c:pt idx="0">
                  <c:v>FSS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6'!$M$5:$R$5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6'!$M$8:$R$8</c:f>
              <c:numCache>
                <c:formatCode>#,##0</c:formatCode>
                <c:ptCount val="6"/>
                <c:pt idx="0">
                  <c:v>24948.003908824816</c:v>
                </c:pt>
                <c:pt idx="1">
                  <c:v>6079.1141582447744</c:v>
                </c:pt>
                <c:pt idx="2">
                  <c:v>6396.4132376120833</c:v>
                </c:pt>
                <c:pt idx="3">
                  <c:v>8947.777879810892</c:v>
                </c:pt>
                <c:pt idx="4">
                  <c:v>7002.8820629820693</c:v>
                </c:pt>
                <c:pt idx="5">
                  <c:v>6108.385342980735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7D-4097-9416-69AF8C48A503}"/>
            </c:ext>
          </c:extLst>
        </c:ser>
        <c:ser>
          <c:idx val="3"/>
          <c:order val="3"/>
          <c:tx>
            <c:strRef>
              <c:f>'GRÁFICO 6'!$L$9</c:f>
              <c:strCache>
                <c:ptCount val="1"/>
                <c:pt idx="0">
                  <c:v>CC.AA.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6'!$M$5:$R$5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6'!$M$9:$R$9</c:f>
              <c:numCache>
                <c:formatCode>#,##0</c:formatCode>
                <c:ptCount val="6"/>
                <c:pt idx="0">
                  <c:v>21430.124552427762</c:v>
                </c:pt>
                <c:pt idx="1">
                  <c:v>8955.4092931691848</c:v>
                </c:pt>
                <c:pt idx="2">
                  <c:v>4070.9679877498129</c:v>
                </c:pt>
                <c:pt idx="3">
                  <c:v>4009.2014074768813</c:v>
                </c:pt>
                <c:pt idx="4">
                  <c:v>5770.1399940435658</c:v>
                </c:pt>
                <c:pt idx="5">
                  <c:v>4850.6518319145252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7D-4097-9416-69AF8C48A503}"/>
            </c:ext>
          </c:extLst>
        </c:ser>
        <c:ser>
          <c:idx val="4"/>
          <c:order val="4"/>
          <c:tx>
            <c:strRef>
              <c:f>'GRÁFICO 6'!$L$10</c:f>
              <c:strCache>
                <c:ptCount val="1"/>
                <c:pt idx="0">
                  <c:v>CC.LL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6'!$M$5:$R$5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6'!$M$10:$R$10</c:f>
              <c:numCache>
                <c:formatCode>#,##0</c:formatCode>
                <c:ptCount val="6"/>
                <c:pt idx="0">
                  <c:v>4384.3447264538845</c:v>
                </c:pt>
                <c:pt idx="1">
                  <c:v>4433.2009618684824</c:v>
                </c:pt>
                <c:pt idx="2">
                  <c:v>-961.69420762021036</c:v>
                </c:pt>
                <c:pt idx="3">
                  <c:v>-917.97481518960558</c:v>
                </c:pt>
                <c:pt idx="4">
                  <c:v>-137.72336797440948</c:v>
                </c:pt>
                <c:pt idx="5">
                  <c:v>-49.994423346899566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7D-4097-9416-69AF8C48A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6'!$L$6</c:f>
              <c:strCache>
                <c:ptCount val="1"/>
                <c:pt idx="0">
                  <c:v>RECURSOS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6'!$M$5:$R$5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6'!$M$6:$R$6</c:f>
              <c:numCache>
                <c:formatCode>#,##0</c:formatCode>
                <c:ptCount val="6"/>
                <c:pt idx="0">
                  <c:v>6776.8870726992609</c:v>
                </c:pt>
                <c:pt idx="1">
                  <c:v>14397.976471455477</c:v>
                </c:pt>
                <c:pt idx="2">
                  <c:v>9710.8730770668481</c:v>
                </c:pt>
                <c:pt idx="3">
                  <c:v>12185.355252889451</c:v>
                </c:pt>
                <c:pt idx="4">
                  <c:v>13309.510172320646</c:v>
                </c:pt>
                <c:pt idx="5">
                  <c:v>12605.123650969879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87D-4097-9416-69AF8C48A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0895339889579E-4"/>
          <c:y val="0.83519325546336964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III.5'!$E$5:$E$76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III.5'!$G$5:$G$76</c:f>
              <c:numCache>
                <c:formatCode>#,##0.00</c:formatCode>
                <c:ptCount val="72"/>
                <c:pt idx="0">
                  <c:v>1.8788230338169276</c:v>
                </c:pt>
                <c:pt idx="1">
                  <c:v>1.4375612584087281</c:v>
                </c:pt>
                <c:pt idx="2">
                  <c:v>0.22683166037794258</c:v>
                </c:pt>
                <c:pt idx="3">
                  <c:v>0.53825306473030166</c:v>
                </c:pt>
                <c:pt idx="4">
                  <c:v>1.1541956856067941</c:v>
                </c:pt>
                <c:pt idx="5">
                  <c:v>4.5774819639332234E-2</c:v>
                </c:pt>
                <c:pt idx="6">
                  <c:v>0.20780750670418799</c:v>
                </c:pt>
                <c:pt idx="7">
                  <c:v>0.17488542760096631</c:v>
                </c:pt>
                <c:pt idx="8">
                  <c:v>1.0934360886451111</c:v>
                </c:pt>
                <c:pt idx="9">
                  <c:v>1.7737670613492618</c:v>
                </c:pt>
                <c:pt idx="10">
                  <c:v>1.638351510598524</c:v>
                </c:pt>
                <c:pt idx="11">
                  <c:v>2.2468895697871467</c:v>
                </c:pt>
                <c:pt idx="12">
                  <c:v>1.8118839166212901</c:v>
                </c:pt>
                <c:pt idx="13">
                  <c:v>0.82216584422001582</c:v>
                </c:pt>
                <c:pt idx="14">
                  <c:v>0.33604657366371227</c:v>
                </c:pt>
                <c:pt idx="15">
                  <c:v>7.579940222068908E-2</c:v>
                </c:pt>
                <c:pt idx="16">
                  <c:v>0.86588973515437129</c:v>
                </c:pt>
                <c:pt idx="17">
                  <c:v>1.639085271899003</c:v>
                </c:pt>
                <c:pt idx="18">
                  <c:v>1.8099265905808799</c:v>
                </c:pt>
                <c:pt idx="19">
                  <c:v>1.0184937505841356</c:v>
                </c:pt>
                <c:pt idx="20">
                  <c:v>1.9015591188566605</c:v>
                </c:pt>
                <c:pt idx="21">
                  <c:v>1.1236832828078713</c:v>
                </c:pt>
                <c:pt idx="22">
                  <c:v>0.34895554903438736</c:v>
                </c:pt>
                <c:pt idx="23">
                  <c:v>0.77866223730994344</c:v>
                </c:pt>
                <c:pt idx="24">
                  <c:v>0.77569128176946567</c:v>
                </c:pt>
                <c:pt idx="25">
                  <c:v>0.61659160576446781</c:v>
                </c:pt>
                <c:pt idx="26">
                  <c:v>0.80118406338710257</c:v>
                </c:pt>
                <c:pt idx="27">
                  <c:v>0.76606453850932199</c:v>
                </c:pt>
                <c:pt idx="28">
                  <c:v>1.5150034115502589</c:v>
                </c:pt>
                <c:pt idx="29">
                  <c:v>0.47737178805765512</c:v>
                </c:pt>
                <c:pt idx="30">
                  <c:v>0.62303159012860621</c:v>
                </c:pt>
                <c:pt idx="31">
                  <c:v>0.55198078529962802</c:v>
                </c:pt>
                <c:pt idx="32">
                  <c:v>0.79898531264368855</c:v>
                </c:pt>
                <c:pt idx="33">
                  <c:v>0.27825983109839048</c:v>
                </c:pt>
                <c:pt idx="34">
                  <c:v>0.30232827744800983</c:v>
                </c:pt>
                <c:pt idx="35">
                  <c:v>0.12352522372479317</c:v>
                </c:pt>
                <c:pt idx="36">
                  <c:v>0.29149785165040043</c:v>
                </c:pt>
                <c:pt idx="37">
                  <c:v>0.30271014681882291</c:v>
                </c:pt>
                <c:pt idx="38">
                  <c:v>0.329821563985982</c:v>
                </c:pt>
                <c:pt idx="39">
                  <c:v>0.21658291883529604</c:v>
                </c:pt>
                <c:pt idx="40">
                  <c:v>0.76600217228085155</c:v>
                </c:pt>
                <c:pt idx="41">
                  <c:v>0.85284012819556865</c:v>
                </c:pt>
                <c:pt idx="42">
                  <c:v>0.38997676055796932</c:v>
                </c:pt>
                <c:pt idx="43">
                  <c:v>0.26645939273958358</c:v>
                </c:pt>
                <c:pt idx="44">
                  <c:v>0.86867192771768009</c:v>
                </c:pt>
                <c:pt idx="45">
                  <c:v>0.53327513178704711</c:v>
                </c:pt>
                <c:pt idx="46">
                  <c:v>0.2643973481942315</c:v>
                </c:pt>
                <c:pt idx="47">
                  <c:v>0.5903558041330853</c:v>
                </c:pt>
                <c:pt idx="48">
                  <c:v>0.35726692383028913</c:v>
                </c:pt>
                <c:pt idx="49">
                  <c:v>0.45073750590280737</c:v>
                </c:pt>
                <c:pt idx="50">
                  <c:v>0.35139934749535701</c:v>
                </c:pt>
                <c:pt idx="51">
                  <c:v>0.41068536024713775</c:v>
                </c:pt>
                <c:pt idx="52">
                  <c:v>0.44602143236060976</c:v>
                </c:pt>
                <c:pt idx="53">
                  <c:v>0.1158383163142041</c:v>
                </c:pt>
                <c:pt idx="54">
                  <c:v>0.3386299382227102</c:v>
                </c:pt>
                <c:pt idx="55">
                  <c:v>0.45386713667517259</c:v>
                </c:pt>
                <c:pt idx="56">
                  <c:v>0.5072314040574718</c:v>
                </c:pt>
                <c:pt idx="57">
                  <c:v>0.35644527053874159</c:v>
                </c:pt>
                <c:pt idx="58">
                  <c:v>1.5908213638305615</c:v>
                </c:pt>
                <c:pt idx="59">
                  <c:v>2.4619126767459889</c:v>
                </c:pt>
                <c:pt idx="60">
                  <c:v>0.89174132577882892</c:v>
                </c:pt>
                <c:pt idx="61">
                  <c:v>0.35477625439878396</c:v>
                </c:pt>
                <c:pt idx="62">
                  <c:v>0.41653630368773814</c:v>
                </c:pt>
                <c:pt idx="63">
                  <c:v>0.82021405494590061</c:v>
                </c:pt>
                <c:pt idx="64">
                  <c:v>1.841317414230115</c:v>
                </c:pt>
                <c:pt idx="65">
                  <c:v>1.2799438484893471</c:v>
                </c:pt>
                <c:pt idx="66">
                  <c:v>0.47872487814660186</c:v>
                </c:pt>
                <c:pt idx="67">
                  <c:v>0.81897276817545672</c:v>
                </c:pt>
                <c:pt idx="68">
                  <c:v>0.66191082805183044</c:v>
                </c:pt>
                <c:pt idx="69">
                  <c:v>0.50329650648828228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63-41EB-9A1E-7C85DBA24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ANEXO III.6'!$E$5:$E$76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ANEXO III.6'!$G$5:$G$76</c:f>
              <c:numCache>
                <c:formatCode>#,##0.00</c:formatCode>
                <c:ptCount val="72"/>
                <c:pt idx="0">
                  <c:v>0.38016395134724873</c:v>
                </c:pt>
                <c:pt idx="1">
                  <c:v>0.97916335544337219</c:v>
                </c:pt>
                <c:pt idx="2">
                  <c:v>0.24207824655066063</c:v>
                </c:pt>
                <c:pt idx="3">
                  <c:v>0.72245913397063</c:v>
                </c:pt>
                <c:pt idx="4">
                  <c:v>0.24105597704849957</c:v>
                </c:pt>
                <c:pt idx="5">
                  <c:v>0.11809337889940533</c:v>
                </c:pt>
                <c:pt idx="6">
                  <c:v>0.30538673626805429</c:v>
                </c:pt>
                <c:pt idx="7">
                  <c:v>0.24893946160603447</c:v>
                </c:pt>
                <c:pt idx="8">
                  <c:v>0.47820428043509711</c:v>
                </c:pt>
                <c:pt idx="9">
                  <c:v>1.7310739423617496</c:v>
                </c:pt>
                <c:pt idx="10">
                  <c:v>1.6719861494949146</c:v>
                </c:pt>
                <c:pt idx="11">
                  <c:v>2.636977731864222</c:v>
                </c:pt>
                <c:pt idx="12">
                  <c:v>1.8113831406455503</c:v>
                </c:pt>
                <c:pt idx="13">
                  <c:v>0.40796112123569989</c:v>
                </c:pt>
                <c:pt idx="14">
                  <c:v>1.0342792836131187</c:v>
                </c:pt>
                <c:pt idx="15">
                  <c:v>0.37786984175783345</c:v>
                </c:pt>
                <c:pt idx="16">
                  <c:v>1.2381986455136977</c:v>
                </c:pt>
                <c:pt idx="17">
                  <c:v>0.96312806118921579</c:v>
                </c:pt>
                <c:pt idx="18">
                  <c:v>2.4435261121309324</c:v>
                </c:pt>
                <c:pt idx="19">
                  <c:v>0.65268181501289979</c:v>
                </c:pt>
                <c:pt idx="20">
                  <c:v>2.3581860261927421</c:v>
                </c:pt>
                <c:pt idx="21">
                  <c:v>0.67803813576186844</c:v>
                </c:pt>
                <c:pt idx="22">
                  <c:v>0.73080948631729503</c:v>
                </c:pt>
                <c:pt idx="23">
                  <c:v>1.7359829425914577</c:v>
                </c:pt>
                <c:pt idx="24">
                  <c:v>0.74869988506899143</c:v>
                </c:pt>
                <c:pt idx="25">
                  <c:v>0.44274738679364539</c:v>
                </c:pt>
                <c:pt idx="26">
                  <c:v>1.0813635790593936</c:v>
                </c:pt>
                <c:pt idx="27">
                  <c:v>1.0959626558193476</c:v>
                </c:pt>
                <c:pt idx="28">
                  <c:v>1.0830443252005768</c:v>
                </c:pt>
                <c:pt idx="29">
                  <c:v>0.45075372244058115</c:v>
                </c:pt>
                <c:pt idx="30">
                  <c:v>0.50339206305406858</c:v>
                </c:pt>
                <c:pt idx="31">
                  <c:v>0.41515651800043257</c:v>
                </c:pt>
                <c:pt idx="32">
                  <c:v>0.40765189811328156</c:v>
                </c:pt>
                <c:pt idx="33">
                  <c:v>0.36694549037107854</c:v>
                </c:pt>
                <c:pt idx="34">
                  <c:v>0.88583793868675209</c:v>
                </c:pt>
                <c:pt idx="35">
                  <c:v>0.22848316989310757</c:v>
                </c:pt>
                <c:pt idx="36">
                  <c:v>0.93283828812210201</c:v>
                </c:pt>
                <c:pt idx="37">
                  <c:v>0.27743592683653562</c:v>
                </c:pt>
                <c:pt idx="38">
                  <c:v>0.62523804411754591</c:v>
                </c:pt>
                <c:pt idx="39">
                  <c:v>0.25602076237112986</c:v>
                </c:pt>
                <c:pt idx="40">
                  <c:v>0.40788923200847549</c:v>
                </c:pt>
                <c:pt idx="41">
                  <c:v>0.4015101101502152</c:v>
                </c:pt>
                <c:pt idx="42">
                  <c:v>0.14725035092914984</c:v>
                </c:pt>
                <c:pt idx="43">
                  <c:v>0.5982050040892164</c:v>
                </c:pt>
                <c:pt idx="44">
                  <c:v>0.61564615876038342</c:v>
                </c:pt>
                <c:pt idx="45">
                  <c:v>0.59640422450082431</c:v>
                </c:pt>
                <c:pt idx="46">
                  <c:v>0.70745071126766901</c:v>
                </c:pt>
                <c:pt idx="47">
                  <c:v>0.29646436463455422</c:v>
                </c:pt>
                <c:pt idx="48">
                  <c:v>0.2026340785812927</c:v>
                </c:pt>
                <c:pt idx="49">
                  <c:v>0.42527193203736774</c:v>
                </c:pt>
                <c:pt idx="50">
                  <c:v>0.3989117098956893</c:v>
                </c:pt>
                <c:pt idx="51">
                  <c:v>0.45247444955500365</c:v>
                </c:pt>
                <c:pt idx="52">
                  <c:v>0.53312586194718059</c:v>
                </c:pt>
                <c:pt idx="53">
                  <c:v>0.23673340686528066</c:v>
                </c:pt>
                <c:pt idx="54">
                  <c:v>0.18061526380030771</c:v>
                </c:pt>
                <c:pt idx="55">
                  <c:v>0.17819179281965547</c:v>
                </c:pt>
                <c:pt idx="56">
                  <c:v>0.96575621022042879</c:v>
                </c:pt>
                <c:pt idx="57">
                  <c:v>0.45428849719363473</c:v>
                </c:pt>
                <c:pt idx="58">
                  <c:v>0.58957966081678181</c:v>
                </c:pt>
                <c:pt idx="59">
                  <c:v>2.1350368165924043</c:v>
                </c:pt>
                <c:pt idx="60">
                  <c:v>0.92013617275094661</c:v>
                </c:pt>
                <c:pt idx="61">
                  <c:v>1.0369652623767924</c:v>
                </c:pt>
                <c:pt idx="62">
                  <c:v>0.50400943481310767</c:v>
                </c:pt>
                <c:pt idx="63">
                  <c:v>1.2197431920687876</c:v>
                </c:pt>
                <c:pt idx="64">
                  <c:v>0.91205638214367979</c:v>
                </c:pt>
                <c:pt idx="65">
                  <c:v>0.77177807052704117</c:v>
                </c:pt>
                <c:pt idx="66">
                  <c:v>0.26523851720501829</c:v>
                </c:pt>
                <c:pt idx="67">
                  <c:v>1.3354666756605613</c:v>
                </c:pt>
                <c:pt idx="68">
                  <c:v>0.69931193474624787</c:v>
                </c:pt>
                <c:pt idx="69">
                  <c:v>0.66347073970900505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4-4E74-9DE6-0EEC55BCA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IV.1'!$T$9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DE7-42F0-98DA-F30A131B66D8}"/>
              </c:ext>
            </c:extLst>
          </c:dPt>
          <c:cat>
            <c:strRef>
              <c:f>'GRÁFICO ANEXO IV.1'!$S$11:$S$17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IV.1'!$T$11:$T$17</c:f>
              <c:numCache>
                <c:formatCode>#,##0</c:formatCode>
                <c:ptCount val="7"/>
                <c:pt idx="0">
                  <c:v>470408.86478822702</c:v>
                </c:pt>
                <c:pt idx="1">
                  <c:v>519404.54055287369</c:v>
                </c:pt>
                <c:pt idx="2">
                  <c:v>524934.21983509779</c:v>
                </c:pt>
                <c:pt idx="3">
                  <c:v>527766.67366132815</c:v>
                </c:pt>
                <c:pt idx="4">
                  <c:v>521082.77051615401</c:v>
                </c:pt>
                <c:pt idx="5">
                  <c:v>517008.99953359697</c:v>
                </c:pt>
                <c:pt idx="6">
                  <c:v>526957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E7-42F0-98DA-F30A131B66D8}"/>
            </c:ext>
          </c:extLst>
        </c:ser>
        <c:ser>
          <c:idx val="1"/>
          <c:order val="1"/>
          <c:tx>
            <c:strRef>
              <c:f>'GRÁFICO ANEXO IV.1'!$U$9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IV.1'!$S$11:$S$17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IV.1'!$U$11:$U$17</c:f>
              <c:numCache>
                <c:formatCode>#,##0</c:formatCode>
                <c:ptCount val="7"/>
                <c:pt idx="1">
                  <c:v>493838</c:v>
                </c:pt>
                <c:pt idx="3">
                  <c:v>489643.06459298887</c:v>
                </c:pt>
                <c:pt idx="5">
                  <c:v>499149.76890355273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E7-42F0-98DA-F30A131B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IV.1'!$T$21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762-4D43-9866-78EE00773EBA}"/>
              </c:ext>
            </c:extLst>
          </c:dPt>
          <c:cat>
            <c:strRef>
              <c:f>'GRÁFICO ANEXO IV.1'!$S$23:$S$29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IV.1'!$T$23:$T$29</c:f>
              <c:numCache>
                <c:formatCode>#,##0</c:formatCode>
                <c:ptCount val="7"/>
                <c:pt idx="0">
                  <c:v>560004.75186092628</c:v>
                </c:pt>
                <c:pt idx="1">
                  <c:v>616621.51702432916</c:v>
                </c:pt>
                <c:pt idx="2">
                  <c:v>617464.09291216463</c:v>
                </c:pt>
                <c:pt idx="3">
                  <c:v>622771.0289142176</c:v>
                </c:pt>
                <c:pt idx="4">
                  <c:v>617211.28068847465</c:v>
                </c:pt>
                <c:pt idx="5">
                  <c:v>612433.12318456685</c:v>
                </c:pt>
                <c:pt idx="6">
                  <c:v>609776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62-4D43-9866-78EE00773EBA}"/>
            </c:ext>
          </c:extLst>
        </c:ser>
        <c:ser>
          <c:idx val="1"/>
          <c:order val="1"/>
          <c:tx>
            <c:strRef>
              <c:f>'GRÁFICO ANEXO IV.1'!$U$21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IV.1'!$S$23:$S$29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IV.1'!$U$23:$U$29</c:f>
              <c:numCache>
                <c:formatCode>#,##0</c:formatCode>
                <c:ptCount val="7"/>
                <c:pt idx="1">
                  <c:v>587966</c:v>
                </c:pt>
                <c:pt idx="3">
                  <c:v>591789.37590943172</c:v>
                </c:pt>
                <c:pt idx="5">
                  <c:v>600154.03268744552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2-4D43-9866-78EE00773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IV.1'!$T$33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298-4F4B-8934-CE839B67F523}"/>
              </c:ext>
            </c:extLst>
          </c:dPt>
          <c:cat>
            <c:strRef>
              <c:f>'GRÁFICO ANEXO IV.1'!$S$35:$S$41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IV.1'!$T$35:$T$41</c:f>
              <c:numCache>
                <c:formatCode>#,##0</c:formatCode>
                <c:ptCount val="7"/>
                <c:pt idx="0">
                  <c:v>-89595.887072699261</c:v>
                </c:pt>
                <c:pt idx="1">
                  <c:v>-97216.976471455477</c:v>
                </c:pt>
                <c:pt idx="2">
                  <c:v>-92529.873077066848</c:v>
                </c:pt>
                <c:pt idx="3">
                  <c:v>-95004.355252889451</c:v>
                </c:pt>
                <c:pt idx="4">
                  <c:v>-96128.510172320646</c:v>
                </c:pt>
                <c:pt idx="5">
                  <c:v>-95424.123650969879</c:v>
                </c:pt>
                <c:pt idx="6">
                  <c:v>-82819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8-4F4B-8934-CE839B67F523}"/>
            </c:ext>
          </c:extLst>
        </c:ser>
        <c:ser>
          <c:idx val="1"/>
          <c:order val="1"/>
          <c:tx>
            <c:strRef>
              <c:f>'GRÁFICO ANEXO IV.1'!$U$33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IV.1'!$S$35:$S$41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IV.1'!$U$35:$U$41</c:f>
              <c:numCache>
                <c:formatCode>#,##0</c:formatCode>
                <c:ptCount val="7"/>
                <c:pt idx="1">
                  <c:v>-94128</c:v>
                </c:pt>
                <c:pt idx="3">
                  <c:v>-102146.31131644285</c:v>
                </c:pt>
                <c:pt idx="5">
                  <c:v>-101004.26378389279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8-4F4B-8934-CE839B67F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  <c:max val="0"/>
          <c:min val="-1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IV.1'!$V$9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718-469E-AD54-8BA58F98895E}"/>
              </c:ext>
            </c:extLst>
          </c:dPt>
          <c:cat>
            <c:strRef>
              <c:f>'GRÁFICO ANEXO IV.1'!$S$11:$S$17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IV.1'!$V$11:$V$17</c:f>
              <c:numCache>
                <c:formatCode>#,##0</c:formatCode>
                <c:ptCount val="7"/>
                <c:pt idx="0">
                  <c:v>539103.88891282352</c:v>
                </c:pt>
                <c:pt idx="1">
                  <c:v>553487.88328283513</c:v>
                </c:pt>
                <c:pt idx="2">
                  <c:v>572654.34882318461</c:v>
                </c:pt>
                <c:pt idx="3">
                  <c:v>576042.93491756998</c:v>
                </c:pt>
                <c:pt idx="4">
                  <c:v>579230.85605042765</c:v>
                </c:pt>
                <c:pt idx="5">
                  <c:v>572094.72396189952</c:v>
                </c:pt>
                <c:pt idx="6">
                  <c:v>570520.44485368289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8-469E-AD54-8BA58F98895E}"/>
            </c:ext>
          </c:extLst>
        </c:ser>
        <c:ser>
          <c:idx val="1"/>
          <c:order val="1"/>
          <c:tx>
            <c:strRef>
              <c:f>'GRÁFICO ANEXO IV.1'!$W$9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IV.1'!$S$11:$S$17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IV.1'!$W$11:$W$17</c:f>
              <c:numCache>
                <c:formatCode>#,##0</c:formatCode>
                <c:ptCount val="7"/>
                <c:pt idx="1">
                  <c:v>522607.93236332684</c:v>
                </c:pt>
                <c:pt idx="3">
                  <c:v>549164.06999999995</c:v>
                </c:pt>
                <c:pt idx="5">
                  <c:v>551620.86251873407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8-469E-AD54-8BA58F988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IV.1'!$V$21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A6A-4505-83A2-5F6EE4E3E887}"/>
              </c:ext>
            </c:extLst>
          </c:dPt>
          <c:cat>
            <c:strRef>
              <c:f>'GRÁFICO ANEXO IV.1'!$S$23:$S$29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IV.1'!$V$23:$V$29</c:f>
              <c:numCache>
                <c:formatCode>#,##0</c:formatCode>
                <c:ptCount val="7"/>
                <c:pt idx="0">
                  <c:v>599586.68978282914</c:v>
                </c:pt>
                <c:pt idx="1">
                  <c:v>616051.4715432123</c:v>
                </c:pt>
                <c:pt idx="2">
                  <c:v>627242.17179195536</c:v>
                </c:pt>
                <c:pt idx="3">
                  <c:v>630331.16925579705</c:v>
                </c:pt>
                <c:pt idx="4">
                  <c:v>638070.51294671034</c:v>
                </c:pt>
                <c:pt idx="5">
                  <c:v>632508.77177262714</c:v>
                </c:pt>
                <c:pt idx="6">
                  <c:v>634297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A-4505-83A2-5F6EE4E3E887}"/>
            </c:ext>
          </c:extLst>
        </c:ser>
        <c:ser>
          <c:idx val="1"/>
          <c:order val="1"/>
          <c:tx>
            <c:strRef>
              <c:f>'GRÁFICO ANEXO IV.1'!$W$21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IV.1'!$S$23:$S$29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IV.1'!$W$23:$W$29</c:f>
              <c:numCache>
                <c:formatCode>#,##0</c:formatCode>
                <c:ptCount val="7"/>
                <c:pt idx="1">
                  <c:v>587654.64349967474</c:v>
                </c:pt>
                <c:pt idx="3">
                  <c:v>614540.745</c:v>
                </c:pt>
                <c:pt idx="5">
                  <c:v>617564.98531569261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A-4505-83A2-5F6EE4E3E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IV.1'!$V$33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6CA-44DD-A898-302A61DAEE4B}"/>
              </c:ext>
            </c:extLst>
          </c:dPt>
          <c:cat>
            <c:strRef>
              <c:f>'GRÁFICO ANEXO IV.1'!$S$35:$S$41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IV.1'!$V$35:$V$41</c:f>
              <c:numCache>
                <c:formatCode>#,##0</c:formatCode>
                <c:ptCount val="7"/>
                <c:pt idx="0">
                  <c:v>-60482.800870005623</c:v>
                </c:pt>
                <c:pt idx="1">
                  <c:v>-62563.588260377175</c:v>
                </c:pt>
                <c:pt idx="2">
                  <c:v>-54587.82296877075</c:v>
                </c:pt>
                <c:pt idx="3">
                  <c:v>-54288.234338227077</c:v>
                </c:pt>
                <c:pt idx="4">
                  <c:v>-58839.656896282686</c:v>
                </c:pt>
                <c:pt idx="5">
                  <c:v>-60414.047810727614</c:v>
                </c:pt>
                <c:pt idx="6">
                  <c:v>-63776.555146317114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CA-44DD-A898-302A61DAEE4B}"/>
            </c:ext>
          </c:extLst>
        </c:ser>
        <c:ser>
          <c:idx val="1"/>
          <c:order val="1"/>
          <c:tx>
            <c:strRef>
              <c:f>'GRÁFICO ANEXO IV.1'!$W$33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IV.1'!$S$35:$S$41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IV.1'!$W$35:$W$41</c:f>
              <c:numCache>
                <c:formatCode>#,##0</c:formatCode>
                <c:ptCount val="7"/>
                <c:pt idx="0">
                  <c:v>-68926.98034592683</c:v>
                </c:pt>
                <c:pt idx="1">
                  <c:v>-65046.711136347905</c:v>
                </c:pt>
                <c:pt idx="3">
                  <c:v>-65376.675000000047</c:v>
                </c:pt>
                <c:pt idx="5">
                  <c:v>-65944.122796958545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A-44DD-A898-302A61DAE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  <c:max val="0"/>
          <c:min val="-1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IV.2'!$S$8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DF6-4CCC-94D9-5F97CB5AD35F}"/>
              </c:ext>
            </c:extLst>
          </c:dPt>
          <c:cat>
            <c:strRef>
              <c:f>'GRÁFICO ANEXO IV.2'!$R$10:$R$16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IV.2'!$S$10:$S$16</c:f>
              <c:numCache>
                <c:formatCode>#,##0.0</c:formatCode>
                <c:ptCount val="7"/>
                <c:pt idx="0">
                  <c:v>39.488518290088351</c:v>
                </c:pt>
                <c:pt idx="1">
                  <c:v>42.512420091852093</c:v>
                </c:pt>
                <c:pt idx="2">
                  <c:v>43.254935925966386</c:v>
                </c:pt>
                <c:pt idx="3">
                  <c:v>43.488828900090098</c:v>
                </c:pt>
                <c:pt idx="4">
                  <c:v>42.967876976116351</c:v>
                </c:pt>
                <c:pt idx="5">
                  <c:v>43.057570650261589</c:v>
                </c:pt>
                <c:pt idx="6">
                  <c:v>43.728585144511115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6-4CCC-94D9-5F97CB5AD35F}"/>
            </c:ext>
          </c:extLst>
        </c:ser>
        <c:ser>
          <c:idx val="1"/>
          <c:order val="1"/>
          <c:tx>
            <c:strRef>
              <c:f>'GRÁFICO ANEXO IV.2'!$T$8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IV.2'!$R$10:$R$16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IV.2'!$T$10:$T$16</c:f>
              <c:numCache>
                <c:formatCode>#,##0.0</c:formatCode>
                <c:ptCount val="7"/>
                <c:pt idx="1">
                  <c:v>40.322274454610529</c:v>
                </c:pt>
                <c:pt idx="3">
                  <c:v>40.495775988861574</c:v>
                </c:pt>
                <c:pt idx="5">
                  <c:v>41.281451837542271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6-4CCC-94D9-5F97CB5AD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IV.2'!$S$20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41E-4F13-8ADB-F3CCD847A331}"/>
              </c:ext>
            </c:extLst>
          </c:dPt>
          <c:cat>
            <c:strRef>
              <c:f>'GRÁFICO ANEXO IV.2'!$R$22:$R$28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IV.2'!$S$22:$S$28</c:f>
              <c:numCache>
                <c:formatCode>#,##0.0</c:formatCode>
                <c:ptCount val="7"/>
                <c:pt idx="0">
                  <c:v>47.009653817540084</c:v>
                </c:pt>
                <c:pt idx="1">
                  <c:v>50.469472102631542</c:v>
                </c:pt>
                <c:pt idx="2">
                  <c:v>50.87946025673611</c:v>
                </c:pt>
                <c:pt idx="3">
                  <c:v>51.317341681493154</c:v>
                </c:pt>
                <c:pt idx="4">
                  <c:v>50.894521710292175</c:v>
                </c:pt>
                <c:pt idx="5">
                  <c:v>51.004687527429091</c:v>
                </c:pt>
                <c:pt idx="6">
                  <c:v>50.601171888938588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1E-4F13-8ADB-F3CCD847A331}"/>
            </c:ext>
          </c:extLst>
        </c:ser>
        <c:ser>
          <c:idx val="1"/>
          <c:order val="1"/>
          <c:tx>
            <c:strRef>
              <c:f>'GRÁFICO ANEXO IV.2'!$T$20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IV.2'!$R$22:$R$28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IV.2'!$T$22:$T$28</c:f>
              <c:numCache>
                <c:formatCode>#,##0.0</c:formatCode>
                <c:ptCount val="7"/>
                <c:pt idx="1">
                  <c:v>48.007902231054587</c:v>
                </c:pt>
                <c:pt idx="3">
                  <c:v>48.943754608956212</c:v>
                </c:pt>
                <c:pt idx="5">
                  <c:v>49.634861796922316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E-4F13-8ADB-F3CCD847A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74618055555556"/>
          <c:y val="6.4675925925925928E-2"/>
          <c:w val="0.82374687499999999"/>
          <c:h val="0.67554259259259264"/>
        </c:manualLayout>
      </c:layout>
      <c:lineChart>
        <c:grouping val="standard"/>
        <c:varyColors val="0"/>
        <c:ser>
          <c:idx val="3"/>
          <c:order val="0"/>
          <c:tx>
            <c:strRef>
              <c:f>'GRÁFICO 7'!$L$8</c:f>
              <c:strCache>
                <c:ptCount val="1"/>
                <c:pt idx="0">
                  <c:v>Analistas Financieros Internacionales (AFI)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50000"/>
                </a:schemeClr>
              </a:solidFill>
              <a:ln w="9525">
                <a:solidFill>
                  <a:schemeClr val="accent2">
                    <a:shade val="5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7'!$M$8:$R$8</c:f>
              <c:numCache>
                <c:formatCode>#,##0.0</c:formatCode>
                <c:ptCount val="6"/>
                <c:pt idx="0">
                  <c:v>-7.2586744427470151E-2</c:v>
                </c:pt>
                <c:pt idx="1">
                  <c:v>1.3274132555725293</c:v>
                </c:pt>
                <c:pt idx="2">
                  <c:v>0.92741325557252985</c:v>
                </c:pt>
                <c:pt idx="3">
                  <c:v>0.92741325557252985</c:v>
                </c:pt>
                <c:pt idx="4">
                  <c:v>0.92741325557252985</c:v>
                </c:pt>
                <c:pt idx="5">
                  <c:v>0.92741325557252985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E-4DC5-BF1B-45A1ADE6EDDF}"/>
            </c:ext>
          </c:extLst>
        </c:ser>
        <c:ser>
          <c:idx val="4"/>
          <c:order val="1"/>
          <c:tx>
            <c:strRef>
              <c:f>'GRÁFICO 7'!$L$9</c:f>
              <c:strCache>
                <c:ptCount val="1"/>
                <c:pt idx="0">
                  <c:v>Axesor Rating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55000"/>
                </a:schemeClr>
              </a:solidFill>
              <a:ln w="9525">
                <a:solidFill>
                  <a:schemeClr val="accent2">
                    <a:shade val="5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7'!$M$9:$R$9</c:f>
              <c:numCache>
                <c:formatCode>#,##0.0</c:formatCode>
                <c:ptCount val="6"/>
                <c:pt idx="0">
                  <c:v>-0.57258674442747015</c:v>
                </c:pt>
                <c:pt idx="1">
                  <c:v>0.12741325557253003</c:v>
                </c:pt>
                <c:pt idx="2">
                  <c:v>1.12741325557253</c:v>
                </c:pt>
                <c:pt idx="3">
                  <c:v>1.62741325557253</c:v>
                </c:pt>
                <c:pt idx="4">
                  <c:v>1.62741325557253</c:v>
                </c:pt>
                <c:pt idx="5">
                  <c:v>1.62741325557253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9E-4DC5-BF1B-45A1ADE6EDDF}"/>
            </c:ext>
          </c:extLst>
        </c:ser>
        <c:ser>
          <c:idx val="6"/>
          <c:order val="2"/>
          <c:tx>
            <c:strRef>
              <c:f>'GRÁFICO 7'!$L$10</c:f>
              <c:strCache>
                <c:ptCount val="1"/>
                <c:pt idx="0">
                  <c:v>BBVA Research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60000"/>
                </a:schemeClr>
              </a:solidFill>
              <a:ln w="9525">
                <a:solidFill>
                  <a:schemeClr val="accent2">
                    <a:shade val="6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7'!$M$10:$R$10</c:f>
              <c:numCache>
                <c:formatCode>#,##0.0</c:formatCode>
                <c:ptCount val="6"/>
                <c:pt idx="0">
                  <c:v>-0.27754923551505772</c:v>
                </c:pt>
                <c:pt idx="1">
                  <c:v>2.0136489910433637</c:v>
                </c:pt>
                <c:pt idx="2">
                  <c:v>2.0544393515929071</c:v>
                </c:pt>
                <c:pt idx="3">
                  <c:v>1.6367571180476146</c:v>
                </c:pt>
                <c:pt idx="4">
                  <c:v>0.8474503522597514</c:v>
                </c:pt>
                <c:pt idx="5">
                  <c:v>0.8474503522597514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9E-4DC5-BF1B-45A1ADE6EDDF}"/>
            </c:ext>
          </c:extLst>
        </c:ser>
        <c:ser>
          <c:idx val="7"/>
          <c:order val="3"/>
          <c:tx>
            <c:strRef>
              <c:f>'GRÁFICO 7'!$L$11</c:f>
              <c:strCache>
                <c:ptCount val="1"/>
                <c:pt idx="0">
                  <c:v>CaixaBank Research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70000"/>
                </a:schemeClr>
              </a:solidFill>
              <a:ln w="9525">
                <a:solidFill>
                  <a:schemeClr val="accent2">
                    <a:shade val="7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7'!$M$11:$R$11</c:f>
              <c:numCache>
                <c:formatCode>#,##0.0</c:formatCode>
                <c:ptCount val="6"/>
                <c:pt idx="0">
                  <c:v>-0.87932970106689545</c:v>
                </c:pt>
                <c:pt idx="1">
                  <c:v>2.3274132555725293</c:v>
                </c:pt>
                <c:pt idx="2">
                  <c:v>1.938309087650361</c:v>
                </c:pt>
                <c:pt idx="3">
                  <c:v>1.9709243761865176</c:v>
                </c:pt>
                <c:pt idx="4">
                  <c:v>1.6843747229285482</c:v>
                </c:pt>
                <c:pt idx="5">
                  <c:v>1.0657584612808328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9E-4DC5-BF1B-45A1ADE6EDDF}"/>
            </c:ext>
          </c:extLst>
        </c:ser>
        <c:ser>
          <c:idx val="8"/>
          <c:order val="4"/>
          <c:tx>
            <c:strRef>
              <c:f>'GRÁFICO 7'!$L$12</c:f>
              <c:strCache>
                <c:ptCount val="1"/>
                <c:pt idx="0">
                  <c:v>Cámara de Comercio de España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75000"/>
                </a:schemeClr>
              </a:solidFill>
              <a:ln w="9525">
                <a:solidFill>
                  <a:schemeClr val="accent2">
                    <a:shade val="7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7'!$M$12:$R$12</c:f>
              <c:numCache>
                <c:formatCode>#,##0.0</c:formatCode>
                <c:ptCount val="6"/>
                <c:pt idx="0">
                  <c:v>0.52741325557253038</c:v>
                </c:pt>
                <c:pt idx="1">
                  <c:v>0.12741325557253003</c:v>
                </c:pt>
                <c:pt idx="2">
                  <c:v>0.62741325557253003</c:v>
                </c:pt>
                <c:pt idx="3">
                  <c:v>1.12741325557253</c:v>
                </c:pt>
                <c:pt idx="4">
                  <c:v>1.12741325557253</c:v>
                </c:pt>
                <c:pt idx="5">
                  <c:v>1.12741325557253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9E-4DC5-BF1B-45A1ADE6EDDF}"/>
            </c:ext>
          </c:extLst>
        </c:ser>
        <c:ser>
          <c:idx val="9"/>
          <c:order val="5"/>
          <c:tx>
            <c:strRef>
              <c:f>'GRÁFICO 7'!$L$13</c:f>
              <c:strCache>
                <c:ptCount val="1"/>
                <c:pt idx="0">
                  <c:v>Cemex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80000"/>
                </a:schemeClr>
              </a:solidFill>
              <a:ln w="9525">
                <a:solidFill>
                  <a:schemeClr val="accent2">
                    <a:shade val="8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7'!$M$13:$R$13</c:f>
              <c:numCache>
                <c:formatCode>#,##0.0</c:formatCode>
                <c:ptCount val="6"/>
                <c:pt idx="0">
                  <c:v>0.12741325557253003</c:v>
                </c:pt>
                <c:pt idx="1">
                  <c:v>2.62741325557253</c:v>
                </c:pt>
                <c:pt idx="2">
                  <c:v>2.12741325557253</c:v>
                </c:pt>
                <c:pt idx="3">
                  <c:v>1.62741325557253</c:v>
                </c:pt>
                <c:pt idx="4">
                  <c:v>1.62741325557253</c:v>
                </c:pt>
                <c:pt idx="5">
                  <c:v>1.0274132555725304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9E-4DC5-BF1B-45A1ADE6EDDF}"/>
            </c:ext>
          </c:extLst>
        </c:ser>
        <c:ser>
          <c:idx val="10"/>
          <c:order val="6"/>
          <c:tx>
            <c:strRef>
              <c:f>'GRÁFICO 7'!$L$14</c:f>
              <c:strCache>
                <c:ptCount val="1"/>
                <c:pt idx="0">
                  <c:v>Centro de Estudios Economía de Madrid (CEEM-URJC)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85000"/>
                </a:schemeClr>
              </a:solidFill>
              <a:ln w="9525">
                <a:solidFill>
                  <a:schemeClr val="accent2">
                    <a:shade val="8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7'!$M$14:$R$14</c:f>
              <c:numCache>
                <c:formatCode>#,##0.0</c:formatCode>
                <c:ptCount val="6"/>
                <c:pt idx="0">
                  <c:v>0.12741325557253003</c:v>
                </c:pt>
                <c:pt idx="1">
                  <c:v>1.5274132555725304</c:v>
                </c:pt>
                <c:pt idx="2">
                  <c:v>1.3274132555725293</c:v>
                </c:pt>
                <c:pt idx="3">
                  <c:v>1.8274132555725293</c:v>
                </c:pt>
                <c:pt idx="4">
                  <c:v>1.8274132555725293</c:v>
                </c:pt>
                <c:pt idx="5">
                  <c:v>1.8274132555725293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9E-4DC5-BF1B-45A1ADE6EDDF}"/>
            </c:ext>
          </c:extLst>
        </c:ser>
        <c:ser>
          <c:idx val="11"/>
          <c:order val="7"/>
          <c:tx>
            <c:strRef>
              <c:f>'GRÁFICO 7'!$L$15</c:f>
              <c:strCache>
                <c:ptCount val="1"/>
                <c:pt idx="0">
                  <c:v>Centro de Predicción Económica (CEPREDE-UAM)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90000"/>
                </a:schemeClr>
              </a:solidFill>
              <a:ln w="9525">
                <a:solidFill>
                  <a:schemeClr val="accent2">
                    <a:shade val="9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7'!$M$15:$R$15</c:f>
              <c:numCache>
                <c:formatCode>#,##0.0</c:formatCode>
                <c:ptCount val="6"/>
                <c:pt idx="0">
                  <c:v>-2.4725867444274696</c:v>
                </c:pt>
                <c:pt idx="1">
                  <c:v>-0.97258674442746962</c:v>
                </c:pt>
                <c:pt idx="2">
                  <c:v>2.7413255572530382E-2</c:v>
                </c:pt>
                <c:pt idx="3">
                  <c:v>0.22741325557252967</c:v>
                </c:pt>
                <c:pt idx="4">
                  <c:v>0.22741325557252967</c:v>
                </c:pt>
                <c:pt idx="5">
                  <c:v>0.22741325557252967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9E-4DC5-BF1B-45A1ADE6EDDF}"/>
            </c:ext>
          </c:extLst>
        </c:ser>
        <c:ser>
          <c:idx val="12"/>
          <c:order val="8"/>
          <c:tx>
            <c:strRef>
              <c:f>'GRÁFICO 7'!$L$16</c:f>
              <c:strCache>
                <c:ptCount val="1"/>
                <c:pt idx="0">
                  <c:v>CEOE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95000"/>
                </a:schemeClr>
              </a:solidFill>
              <a:ln w="9525">
                <a:solidFill>
                  <a:schemeClr val="accent2">
                    <a:shade val="9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7'!$M$16:$R$16</c:f>
              <c:numCache>
                <c:formatCode>#,##0.0</c:formatCode>
                <c:ptCount val="6"/>
                <c:pt idx="0">
                  <c:v>0.12741325557253003</c:v>
                </c:pt>
                <c:pt idx="1">
                  <c:v>2.12741325557253</c:v>
                </c:pt>
                <c:pt idx="2">
                  <c:v>2.12741325557253</c:v>
                </c:pt>
                <c:pt idx="3">
                  <c:v>2.12741325557253</c:v>
                </c:pt>
                <c:pt idx="4">
                  <c:v>1.4274132555725307</c:v>
                </c:pt>
                <c:pt idx="5">
                  <c:v>1.4274132555725307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9E-4DC5-BF1B-45A1ADE6EDDF}"/>
            </c:ext>
          </c:extLst>
        </c:ser>
        <c:ser>
          <c:idx val="13"/>
          <c:order val="9"/>
          <c:tx>
            <c:strRef>
              <c:f>'GRÁFICO 7'!$L$17</c:f>
              <c:strCache>
                <c:ptCount val="1"/>
                <c:pt idx="0">
                  <c:v>Equipo Económico (Ee)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7'!$M$17:$R$17</c:f>
              <c:numCache>
                <c:formatCode>#,##0.0</c:formatCode>
                <c:ptCount val="6"/>
                <c:pt idx="0">
                  <c:v>1.7274132555725297</c:v>
                </c:pt>
                <c:pt idx="1">
                  <c:v>1.9274132555725307</c:v>
                </c:pt>
                <c:pt idx="2">
                  <c:v>1.9274132555725307</c:v>
                </c:pt>
                <c:pt idx="3">
                  <c:v>2.0274132555725304</c:v>
                </c:pt>
                <c:pt idx="4">
                  <c:v>2.0274132555725304</c:v>
                </c:pt>
                <c:pt idx="5">
                  <c:v>2.0274132555725304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9E-4DC5-BF1B-45A1ADE6EDDF}"/>
            </c:ext>
          </c:extLst>
        </c:ser>
        <c:ser>
          <c:idx val="15"/>
          <c:order val="10"/>
          <c:tx>
            <c:strRef>
              <c:f>'GRÁFICO 7'!$L$18</c:f>
              <c:strCache>
                <c:ptCount val="1"/>
                <c:pt idx="0">
                  <c:v>Funcas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95000"/>
                </a:schemeClr>
              </a:solidFill>
              <a:ln w="9525">
                <a:solidFill>
                  <a:schemeClr val="accent2">
                    <a:tint val="9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7'!$M$18:$R$18</c:f>
              <c:numCache>
                <c:formatCode>#,##0.0</c:formatCode>
                <c:ptCount val="6"/>
                <c:pt idx="0">
                  <c:v>-0.17935379067894353</c:v>
                </c:pt>
                <c:pt idx="1">
                  <c:v>1.7646623153865244</c:v>
                </c:pt>
                <c:pt idx="2">
                  <c:v>1.1582998422105684</c:v>
                </c:pt>
                <c:pt idx="3">
                  <c:v>1.3974509465846792</c:v>
                </c:pt>
                <c:pt idx="4">
                  <c:v>1.0252059871045809</c:v>
                </c:pt>
                <c:pt idx="5">
                  <c:v>1.0253045105710745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9E-4DC5-BF1B-45A1ADE6EDDF}"/>
            </c:ext>
          </c:extLst>
        </c:ser>
        <c:ser>
          <c:idx val="16"/>
          <c:order val="11"/>
          <c:tx>
            <c:strRef>
              <c:f>'GRÁFICO 7'!$L$19</c:f>
              <c:strCache>
                <c:ptCount val="1"/>
                <c:pt idx="0">
                  <c:v>Instituto Complutense de Análisis Económico (ICAE-UCM)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85000"/>
                </a:schemeClr>
              </a:solidFill>
              <a:ln w="9525">
                <a:solidFill>
                  <a:schemeClr val="accent2">
                    <a:tint val="8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7'!$M$19:$R$19</c:f>
              <c:numCache>
                <c:formatCode>#,##0.0</c:formatCode>
                <c:ptCount val="6"/>
                <c:pt idx="0">
                  <c:v>-0.37258674442746997</c:v>
                </c:pt>
                <c:pt idx="1">
                  <c:v>1.12741325557253</c:v>
                </c:pt>
                <c:pt idx="2">
                  <c:v>1.9274132555725307</c:v>
                </c:pt>
                <c:pt idx="3">
                  <c:v>1.9274132555725307</c:v>
                </c:pt>
                <c:pt idx="4">
                  <c:v>0.62741325557253003</c:v>
                </c:pt>
                <c:pt idx="5">
                  <c:v>0.62741325557253003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9E-4DC5-BF1B-45A1ADE6EDDF}"/>
            </c:ext>
          </c:extLst>
        </c:ser>
        <c:ser>
          <c:idx val="17"/>
          <c:order val="12"/>
          <c:tx>
            <c:strRef>
              <c:f>'GRÁFICO 7'!$L$20</c:f>
              <c:strCache>
                <c:ptCount val="1"/>
                <c:pt idx="0">
                  <c:v>Instituto de Estudios Económicos (IEE)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80000"/>
                </a:schemeClr>
              </a:solidFill>
              <a:ln w="9525">
                <a:solidFill>
                  <a:schemeClr val="accent2">
                    <a:tint val="8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7'!$M$20:$R$20</c:f>
              <c:numCache>
                <c:formatCode>#,##0.0</c:formatCode>
                <c:ptCount val="6"/>
                <c:pt idx="0">
                  <c:v>0.62741325557253003</c:v>
                </c:pt>
                <c:pt idx="1">
                  <c:v>0.62741325557253003</c:v>
                </c:pt>
                <c:pt idx="2">
                  <c:v>2.12741325557253</c:v>
                </c:pt>
                <c:pt idx="3">
                  <c:v>2.3274132555725293</c:v>
                </c:pt>
                <c:pt idx="4">
                  <c:v>2.3274132555725293</c:v>
                </c:pt>
                <c:pt idx="5">
                  <c:v>1.7274132555725297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D9E-4DC5-BF1B-45A1ADE6EDDF}"/>
            </c:ext>
          </c:extLst>
        </c:ser>
        <c:ser>
          <c:idx val="18"/>
          <c:order val="13"/>
          <c:tx>
            <c:strRef>
              <c:f>'GRÁFICO 7'!$L$21</c:f>
              <c:strCache>
                <c:ptCount val="1"/>
                <c:pt idx="0">
                  <c:v>Intermoney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75000"/>
                </a:schemeClr>
              </a:solidFill>
              <a:ln w="9525">
                <a:solidFill>
                  <a:schemeClr val="accent2">
                    <a:tint val="7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7'!$M$21:$R$21</c:f>
              <c:numCache>
                <c:formatCode>#,##0.0</c:formatCode>
                <c:ptCount val="6"/>
                <c:pt idx="0">
                  <c:v>0.3274132555725302</c:v>
                </c:pt>
                <c:pt idx="1">
                  <c:v>2.9274132555725307</c:v>
                </c:pt>
                <c:pt idx="2">
                  <c:v>1.12741325557253</c:v>
                </c:pt>
                <c:pt idx="3">
                  <c:v>1.12741325557253</c:v>
                </c:pt>
                <c:pt idx="4">
                  <c:v>0.8274132555725302</c:v>
                </c:pt>
                <c:pt idx="5">
                  <c:v>0.62741325557253003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9E-4DC5-BF1B-45A1ADE6EDDF}"/>
            </c:ext>
          </c:extLst>
        </c:ser>
        <c:ser>
          <c:idx val="19"/>
          <c:order val="14"/>
          <c:tx>
            <c:strRef>
              <c:f>'GRÁFICO 7'!$L$22</c:f>
              <c:strCache>
                <c:ptCount val="1"/>
                <c:pt idx="0">
                  <c:v>Mapfre Economics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70000"/>
                </a:schemeClr>
              </a:solidFill>
              <a:ln w="9525">
                <a:solidFill>
                  <a:schemeClr val="accent2">
                    <a:tint val="7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7'!$M$22:$R$22</c:f>
              <c:numCache>
                <c:formatCode>#,##0.0</c:formatCode>
                <c:ptCount val="6"/>
                <c:pt idx="0">
                  <c:v>0.55338253599351805</c:v>
                </c:pt>
                <c:pt idx="1">
                  <c:v>0.77137030698383935</c:v>
                </c:pt>
                <c:pt idx="2">
                  <c:v>-0.37258674442746997</c:v>
                </c:pt>
                <c:pt idx="3">
                  <c:v>1.4699516638039425</c:v>
                </c:pt>
                <c:pt idx="4">
                  <c:v>1.4274132555725307</c:v>
                </c:pt>
                <c:pt idx="5">
                  <c:v>1.3610457651671597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9E-4DC5-BF1B-45A1ADE6EDDF}"/>
            </c:ext>
          </c:extLst>
        </c:ser>
        <c:ser>
          <c:idx val="20"/>
          <c:order val="15"/>
          <c:tx>
            <c:strRef>
              <c:f>'GRÁFICO 7'!$L$23</c:f>
              <c:strCache>
                <c:ptCount val="1"/>
                <c:pt idx="0">
                  <c:v>Metyis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65000"/>
                </a:schemeClr>
              </a:solidFill>
              <a:ln w="9525">
                <a:solidFill>
                  <a:schemeClr val="accent2">
                    <a:tint val="6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7'!$M$23:$R$23</c:f>
              <c:numCache>
                <c:formatCode>#,##0.0</c:formatCode>
                <c:ptCount val="6"/>
                <c:pt idx="2">
                  <c:v>2.12741325557253</c:v>
                </c:pt>
                <c:pt idx="3">
                  <c:v>2.12741325557253</c:v>
                </c:pt>
                <c:pt idx="4">
                  <c:v>1.9274132555725307</c:v>
                </c:pt>
                <c:pt idx="5">
                  <c:v>1.4274132555725307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9E-4DC5-BF1B-45A1ADE6EDDF}"/>
            </c:ext>
          </c:extLst>
        </c:ser>
        <c:ser>
          <c:idx val="21"/>
          <c:order val="16"/>
          <c:tx>
            <c:strRef>
              <c:f>'GRÁFICO 7'!$L$24</c:f>
              <c:strCache>
                <c:ptCount val="1"/>
                <c:pt idx="0">
                  <c:v>Oxford Economics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60000"/>
                </a:schemeClr>
              </a:solidFill>
              <a:ln w="9525">
                <a:solidFill>
                  <a:schemeClr val="accent2">
                    <a:tint val="60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7'!$M$24:$R$24</c:f>
              <c:numCache>
                <c:formatCode>#,##0.0</c:formatCode>
                <c:ptCount val="6"/>
                <c:pt idx="3">
                  <c:v>1.4274132555725307</c:v>
                </c:pt>
                <c:pt idx="4">
                  <c:v>1.1887672555725297</c:v>
                </c:pt>
                <c:pt idx="5">
                  <c:v>1.2465372555725294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D9E-4DC5-BF1B-45A1ADE6EDDF}"/>
            </c:ext>
          </c:extLst>
        </c:ser>
        <c:ser>
          <c:idx val="22"/>
          <c:order val="17"/>
          <c:tx>
            <c:strRef>
              <c:f>'GRÁFICO 7'!$L$25</c:f>
              <c:strCache>
                <c:ptCount val="1"/>
                <c:pt idx="0">
                  <c:v>Repsol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55000"/>
                </a:schemeClr>
              </a:solidFill>
              <a:ln w="9525">
                <a:solidFill>
                  <a:schemeClr val="accent2">
                    <a:tint val="5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7'!$M$25:$R$25</c:f>
              <c:numCache>
                <c:formatCode>#,##0.0</c:formatCode>
                <c:ptCount val="6"/>
                <c:pt idx="0">
                  <c:v>3.624851255572529</c:v>
                </c:pt>
                <c:pt idx="1">
                  <c:v>2.12741325557253</c:v>
                </c:pt>
                <c:pt idx="2">
                  <c:v>2.12741325557253</c:v>
                </c:pt>
                <c:pt idx="3">
                  <c:v>2.12741325557253</c:v>
                </c:pt>
                <c:pt idx="4">
                  <c:v>1.62741325557253</c:v>
                </c:pt>
                <c:pt idx="5">
                  <c:v>1.62741325557253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9E-4DC5-BF1B-45A1ADE6EDDF}"/>
            </c:ext>
          </c:extLst>
        </c:ser>
        <c:ser>
          <c:idx val="25"/>
          <c:order val="18"/>
          <c:tx>
            <c:strRef>
              <c:f>'GRÁFICO 7'!$L$26</c:f>
              <c:strCache>
                <c:ptCount val="1"/>
                <c:pt idx="0">
                  <c:v>Universidad Loyola Andalucía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45000"/>
                </a:schemeClr>
              </a:solidFill>
              <a:ln w="9525">
                <a:solidFill>
                  <a:schemeClr val="accent2">
                    <a:tint val="4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7'!$M$26:$R$26</c:f>
              <c:numCache>
                <c:formatCode>#,##0.0</c:formatCode>
                <c:ptCount val="6"/>
                <c:pt idx="0">
                  <c:v>-0.57258674442747015</c:v>
                </c:pt>
                <c:pt idx="1">
                  <c:v>0.72741325557252967</c:v>
                </c:pt>
                <c:pt idx="2">
                  <c:v>0.62741325557253003</c:v>
                </c:pt>
                <c:pt idx="3">
                  <c:v>1.2274132555725297</c:v>
                </c:pt>
                <c:pt idx="4">
                  <c:v>0.62741325557253003</c:v>
                </c:pt>
                <c:pt idx="5">
                  <c:v>0.92741325557252985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9E-4DC5-BF1B-45A1ADE6EDDF}"/>
            </c:ext>
          </c:extLst>
        </c:ser>
        <c:ser>
          <c:idx val="26"/>
          <c:order val="19"/>
          <c:tx>
            <c:strRef>
              <c:f>'GRÁFICO 7'!$L$27</c:f>
              <c:strCache>
                <c:ptCount val="1"/>
                <c:pt idx="0">
                  <c:v>YGroup Companies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35000"/>
                </a:schemeClr>
              </a:solidFill>
              <a:ln w="9525">
                <a:solidFill>
                  <a:schemeClr val="accent2">
                    <a:tint val="35000"/>
                  </a:schemeClr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7'!$M$27:$R$27</c:f>
              <c:numCache>
                <c:formatCode>#,##0.0</c:formatCode>
                <c:ptCount val="6"/>
                <c:pt idx="0">
                  <c:v>2.12741325557253</c:v>
                </c:pt>
                <c:pt idx="1">
                  <c:v>2.12741325557253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D9E-4DC5-BF1B-45A1ADE6EDDF}"/>
            </c:ext>
          </c:extLst>
        </c:ser>
        <c:ser>
          <c:idx val="0"/>
          <c:order val="20"/>
          <c:tx>
            <c:strRef>
              <c:f>'GRÁFICO 7'!$L$5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7'!$M$5:$R$5</c:f>
              <c:numCache>
                <c:formatCode>#,##0.0</c:formatCode>
                <c:ptCount val="6"/>
                <c:pt idx="0">
                  <c:v>0.64854878302426755</c:v>
                </c:pt>
                <c:pt idx="1">
                  <c:v>1.0844652663519723</c:v>
                </c:pt>
                <c:pt idx="2">
                  <c:v>0.75193758634225905</c:v>
                </c:pt>
                <c:pt idx="3">
                  <c:v>0.95592603697559042</c:v>
                </c:pt>
                <c:pt idx="4">
                  <c:v>1.0540579897483564</c:v>
                </c:pt>
                <c:pt idx="5">
                  <c:v>1.0745301327400325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9E-4DC5-BF1B-45A1ADE6EDDF}"/>
            </c:ext>
          </c:extLst>
        </c:ser>
        <c:ser>
          <c:idx val="1"/>
          <c:order val="21"/>
          <c:tx>
            <c:strRef>
              <c:f>'GRÁFICO 7'!$L$28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7'!$M$28:$R$28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9E-4DC5-BF1B-45A1ADE6EDDF}"/>
            </c:ext>
          </c:extLst>
        </c:ser>
        <c:ser>
          <c:idx val="2"/>
          <c:order val="22"/>
          <c:tx>
            <c:strRef>
              <c:f>'GRÁFICO 7'!$L$29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7'!$M$29:$R$29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9E-4DC5-BF1B-45A1ADE6EDDF}"/>
            </c:ext>
          </c:extLst>
        </c:ser>
        <c:ser>
          <c:idx val="14"/>
          <c:order val="23"/>
          <c:tx>
            <c:strRef>
              <c:f>'GRÁFICO 7'!$L$6</c:f>
              <c:strCache>
                <c:ptCount val="1"/>
                <c:pt idx="0">
                  <c:v>GOB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7'!$M$6:$R$6</c:f>
              <c:numCache>
                <c:formatCode>#,##0.0</c:formatCode>
                <c:ptCount val="6"/>
                <c:pt idx="1">
                  <c:v>0.81304103201658506</c:v>
                </c:pt>
                <c:pt idx="3">
                  <c:v>1.5753918756671679</c:v>
                </c:pt>
                <c:pt idx="5">
                  <c:v>1.4808232149525749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D9E-4DC5-BF1B-45A1ADE6EDDF}"/>
            </c:ext>
          </c:extLst>
        </c:ser>
        <c:ser>
          <c:idx val="5"/>
          <c:order val="24"/>
          <c:tx>
            <c:strRef>
              <c:f>'GRÁFICO 7'!$L$7</c:f>
              <c:strCache>
                <c:ptCount val="1"/>
                <c:pt idx="0">
                  <c:v>PANEL PROMEDIO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>
                  <a:lumMod val="9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7'!$M$4:$R$4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7'!$M$7:$R$7</c:f>
              <c:numCache>
                <c:formatCode>#,##0.0</c:formatCode>
                <c:ptCount val="6"/>
                <c:pt idx="0">
                  <c:v>0.24990963259711307</c:v>
                </c:pt>
                <c:pt idx="1">
                  <c:v>1.4089378026112049</c:v>
                </c:pt>
                <c:pt idx="2">
                  <c:v>1.3923470619467659</c:v>
                </c:pt>
                <c:pt idx="3">
                  <c:v>1.5940148914847745</c:v>
                </c:pt>
                <c:pt idx="4">
                  <c:v>1.3135261658659667</c:v>
                </c:pt>
                <c:pt idx="5">
                  <c:v>1.1963095748877253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9E-4DC5-BF1B-45A1ADE6E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80512"/>
        <c:axId val="384897152"/>
        <c:extLst/>
      </c:lineChart>
      <c:catAx>
        <c:axId val="3848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84897152"/>
        <c:crosses val="autoZero"/>
        <c:auto val="1"/>
        <c:lblAlgn val="ctr"/>
        <c:lblOffset val="100"/>
        <c:noMultiLvlLbl val="0"/>
      </c:catAx>
      <c:valAx>
        <c:axId val="384897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8488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1"/>
        <c:delete val="1"/>
      </c:legendEntry>
      <c:legendEntry>
        <c:idx val="22"/>
        <c:delete val="1"/>
      </c:legendEntry>
      <c:layout>
        <c:manualLayout>
          <c:xMode val="edge"/>
          <c:yMode val="edge"/>
          <c:x val="0.38504691569290983"/>
          <c:y val="0.83542182930603603"/>
          <c:w val="0.57703071955854779"/>
          <c:h val="0.12714399105622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IV.2'!$S$32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B48-4659-B543-B49837F37A3E}"/>
              </c:ext>
            </c:extLst>
          </c:dPt>
          <c:cat>
            <c:strRef>
              <c:f>'GRÁFICO ANEXO IV.2'!$R$34:$R$40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IV.2'!$S$34:$S$40</c:f>
              <c:numCache>
                <c:formatCode>#,##0.0</c:formatCode>
                <c:ptCount val="7"/>
                <c:pt idx="0">
                  <c:v>-7.5211355274517375</c:v>
                </c:pt>
                <c:pt idx="1">
                  <c:v>-7.9570520107794422</c:v>
                </c:pt>
                <c:pt idx="2">
                  <c:v>-7.624524330769729</c:v>
                </c:pt>
                <c:pt idx="3">
                  <c:v>-7.8285127814030604</c:v>
                </c:pt>
                <c:pt idx="4">
                  <c:v>-7.9266447341758264</c:v>
                </c:pt>
                <c:pt idx="5">
                  <c:v>-7.9471168771675025</c:v>
                </c:pt>
                <c:pt idx="6">
                  <c:v>-6.87258674442747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8-4659-B543-B49837F37A3E}"/>
            </c:ext>
          </c:extLst>
        </c:ser>
        <c:ser>
          <c:idx val="1"/>
          <c:order val="1"/>
          <c:tx>
            <c:strRef>
              <c:f>'GRÁFICO ANEXO IV.2'!$T$32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IV.2'!$R$34:$R$40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IV.2'!$T$34:$T$40</c:f>
              <c:numCache>
                <c:formatCode>#,##0.0</c:formatCode>
                <c:ptCount val="7"/>
                <c:pt idx="1">
                  <c:v>-7.685627776444055</c:v>
                </c:pt>
                <c:pt idx="3">
                  <c:v>-8.4479786200946378</c:v>
                </c:pt>
                <c:pt idx="5">
                  <c:v>-8.3534099593800448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8-4659-B543-B49837F37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IV.2'!$U$8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46DD-4A64-90AC-2075BC8E7334}"/>
              </c:ext>
            </c:extLst>
          </c:dPt>
          <c:cat>
            <c:strRef>
              <c:f>'GRÁFICO ANEXO IV.2'!$R$10:$R$16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IV.2'!$U$10:$U$16</c:f>
              <c:numCache>
                <c:formatCode>#,##0.0</c:formatCode>
                <c:ptCount val="7"/>
                <c:pt idx="0">
                  <c:v>40.882841866707722</c:v>
                </c:pt>
                <c:pt idx="1">
                  <c:v>42.649495854525043</c:v>
                </c:pt>
                <c:pt idx="2">
                  <c:v>43.988140835672255</c:v>
                </c:pt>
                <c:pt idx="3">
                  <c:v>44.19687721073803</c:v>
                </c:pt>
                <c:pt idx="4">
                  <c:v>44.300594250428674</c:v>
                </c:pt>
                <c:pt idx="5">
                  <c:v>43.808011093448592</c:v>
                </c:pt>
                <c:pt idx="6">
                  <c:v>42.989752518535241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D-4A64-90AC-2075BC8E7334}"/>
            </c:ext>
          </c:extLst>
        </c:ser>
        <c:ser>
          <c:idx val="1"/>
          <c:order val="1"/>
          <c:tx>
            <c:strRef>
              <c:f>'GRÁFICO ANEXO IV.2'!$V$8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IV.2'!$R$10:$R$16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IV.2'!$V$10:$V$16</c:f>
              <c:numCache>
                <c:formatCode>#,##0.0</c:formatCode>
                <c:ptCount val="7"/>
                <c:pt idx="1">
                  <c:v>39.789938071795611</c:v>
                </c:pt>
                <c:pt idx="3">
                  <c:v>42</c:v>
                </c:pt>
                <c:pt idx="5">
                  <c:v>42.093449401725564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D-4A64-90AC-2075BC8E7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IV.2'!$U$20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B04-4EF4-ACC5-5139D5C314AF}"/>
              </c:ext>
            </c:extLst>
          </c:dPt>
          <c:cat>
            <c:strRef>
              <c:f>'GRÁFICO ANEXO IV.2'!$R$22:$R$28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IV.2'!$U$22:$U$28</c:f>
              <c:numCache>
                <c:formatCode>#,##0.0</c:formatCode>
                <c:ptCount val="7"/>
                <c:pt idx="0">
                  <c:v>45.46954367776415</c:v>
                </c:pt>
                <c:pt idx="1">
                  <c:v>47.470388196971591</c:v>
                </c:pt>
                <c:pt idx="2">
                  <c:v>48.181275576720815</c:v>
                </c:pt>
                <c:pt idx="3">
                  <c:v>48.36214039095173</c:v>
                </c:pt>
                <c:pt idx="4">
                  <c:v>48.800754659303244</c:v>
                </c:pt>
                <c:pt idx="5">
                  <c:v>48.434201767545325</c:v>
                </c:pt>
                <c:pt idx="6">
                  <c:v>47.795431871407587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4-4EF4-ACC5-5139D5C314AF}"/>
            </c:ext>
          </c:extLst>
        </c:ser>
        <c:ser>
          <c:idx val="1"/>
          <c:order val="1"/>
          <c:tx>
            <c:strRef>
              <c:f>'GRÁFICO ANEXO IV.2'!$V$20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IV.2'!$R$22:$R$28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IV.2'!$V$22:$V$28</c:f>
              <c:numCache>
                <c:formatCode>#,##0.0</c:formatCode>
                <c:ptCount val="7"/>
                <c:pt idx="1">
                  <c:v>44.742416684557831</c:v>
                </c:pt>
                <c:pt idx="3">
                  <c:v>47</c:v>
                </c:pt>
                <c:pt idx="5">
                  <c:v>47.125557113570274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04-4EF4-ACC5-5139D5C31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ANEXO IV.2'!$U$32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6"/>
            <c:marker>
              <c:symbol val="plus"/>
              <c:size val="9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245-4133-94FD-410CBAFDEB38}"/>
              </c:ext>
            </c:extLst>
          </c:dPt>
          <c:cat>
            <c:strRef>
              <c:f>'GRÁFICO ANEXO IV.2'!$R$34:$R$40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IV.2'!$U$34:$U$40</c:f>
              <c:numCache>
                <c:formatCode>#,##0.0</c:formatCode>
                <c:ptCount val="7"/>
                <c:pt idx="0">
                  <c:v>-4.5867018110564306</c:v>
                </c:pt>
                <c:pt idx="1">
                  <c:v>-4.8208923424465473</c:v>
                </c:pt>
                <c:pt idx="2">
                  <c:v>-4.1931347410485547</c:v>
                </c:pt>
                <c:pt idx="3">
                  <c:v>-4.1652631802137057</c:v>
                </c:pt>
                <c:pt idx="4">
                  <c:v>-4.5001604088745655</c:v>
                </c:pt>
                <c:pt idx="5">
                  <c:v>-4.6261906740967405</c:v>
                </c:pt>
                <c:pt idx="6">
                  <c:v>-4.8056793528723425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5-4133-94FD-410CBAFDEB38}"/>
            </c:ext>
          </c:extLst>
        </c:ser>
        <c:ser>
          <c:idx val="1"/>
          <c:order val="1"/>
          <c:tx>
            <c:strRef>
              <c:f>'GRÁFICO ANEXO IV.2'!$V$32</c:f>
              <c:strCache>
                <c:ptCount val="1"/>
                <c:pt idx="0">
                  <c:v>Gobierno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ANEXO IV.2'!$R$34:$R$40</c:f>
              <c:strCache>
                <c:ptCount val="7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  <c:pt idx="6">
                  <c:v>OBS1</c:v>
                </c:pt>
              </c:strCache>
            </c:strRef>
          </c:cat>
          <c:val>
            <c:numRef>
              <c:f>'GRÁFICO ANEXO IV.2'!$V$34:$V$40</c:f>
              <c:numCache>
                <c:formatCode>#,##0.0</c:formatCode>
                <c:ptCount val="7"/>
                <c:pt idx="0">
                  <c:v>-4.9901193374244954</c:v>
                </c:pt>
                <c:pt idx="1">
                  <c:v>-4.9524786127622207</c:v>
                </c:pt>
                <c:pt idx="3">
                  <c:v>-5</c:v>
                </c:pt>
                <c:pt idx="5">
                  <c:v>-5.0321077118447093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5-4133-94FD-410CBAFDE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96928"/>
        <c:axId val="2019501504"/>
      </c:lineChart>
      <c:catAx>
        <c:axId val="2019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501504"/>
        <c:crosses val="autoZero"/>
        <c:auto val="1"/>
        <c:lblAlgn val="ctr"/>
        <c:lblOffset val="100"/>
        <c:noMultiLvlLbl val="0"/>
      </c:catAx>
      <c:valAx>
        <c:axId val="201950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1949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IV.3'!$X$64</c:f>
          <c:strCache>
            <c:ptCount val="1"/>
            <c:pt idx="0">
              <c:v>Error relativo (%) Resto de recursos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IV.3'!$X$66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IV.3'!$Y$66:$AE$66</c:f>
              <c:numCache>
                <c:formatCode>#,##0.0</c:formatCode>
                <c:ptCount val="7"/>
                <c:pt idx="0">
                  <c:v>-9.377854107733814</c:v>
                </c:pt>
                <c:pt idx="1">
                  <c:v>-9.7496845300919599</c:v>
                </c:pt>
                <c:pt idx="2">
                  <c:v>-1.4424954795466782</c:v>
                </c:pt>
                <c:pt idx="3">
                  <c:v>13.86855125107372</c:v>
                </c:pt>
                <c:pt idx="5">
                  <c:v>18.49893014597443</c:v>
                </c:pt>
                <c:pt idx="6">
                  <c:v>-10.07582926904419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C3E-4532-A263-17E87AB9FC68}"/>
            </c:ext>
          </c:extLst>
        </c:ser>
        <c:ser>
          <c:idx val="1"/>
          <c:order val="1"/>
          <c:tx>
            <c:strRef>
              <c:f>'GRÁFICO ANEXO IV.3'!$X$67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IV.3'!$Y$67:$AE$67</c:f>
              <c:numCache>
                <c:formatCode>#,##0.0</c:formatCode>
                <c:ptCount val="7"/>
                <c:pt idx="0">
                  <c:v>-6.4073578179556181</c:v>
                </c:pt>
                <c:pt idx="1">
                  <c:v>-11.789635763637964</c:v>
                </c:pt>
                <c:pt idx="2">
                  <c:v>4.6773259093147788</c:v>
                </c:pt>
                <c:pt idx="3">
                  <c:v>11.392061981840278</c:v>
                </c:pt>
                <c:pt idx="5">
                  <c:v>-32.655936384806857</c:v>
                </c:pt>
                <c:pt idx="6">
                  <c:v>-31.311387342472209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C3E-4532-A263-17E87AB9FC68}"/>
            </c:ext>
          </c:extLst>
        </c:ser>
        <c:ser>
          <c:idx val="2"/>
          <c:order val="2"/>
          <c:tx>
            <c:strRef>
              <c:f>'GRÁFICO ANEXO IV.3'!$X$68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IV.3'!$Y$68:$AE$68</c:f>
              <c:numCache>
                <c:formatCode>#,##0.0</c:formatCode>
                <c:ptCount val="7"/>
                <c:pt idx="0">
                  <c:v>-12.439994016543547</c:v>
                </c:pt>
                <c:pt idx="1">
                  <c:v>-11.789635763637964</c:v>
                </c:pt>
                <c:pt idx="2">
                  <c:v>4.386207922606725</c:v>
                </c:pt>
                <c:pt idx="3">
                  <c:v>10.344545288431398</c:v>
                </c:pt>
                <c:pt idx="4">
                  <c:v>-2.8890511282928295</c:v>
                </c:pt>
                <c:pt idx="5">
                  <c:v>-34.328961925879952</c:v>
                </c:pt>
                <c:pt idx="6">
                  <c:v>-32.861886782758965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C3E-4532-A263-17E87AB9FC68}"/>
            </c:ext>
          </c:extLst>
        </c:ser>
        <c:ser>
          <c:idx val="3"/>
          <c:order val="3"/>
          <c:tx>
            <c:strRef>
              <c:f>'GRÁFICO ANEXO IV.3'!$X$69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IV.3'!$Y$69:$AE$69</c:f>
              <c:numCache>
                <c:formatCode>#,##0.0</c:formatCode>
                <c:ptCount val="7"/>
                <c:pt idx="0">
                  <c:v>-8.1300275207659265</c:v>
                </c:pt>
                <c:pt idx="1">
                  <c:v>-9.5056492834084843</c:v>
                </c:pt>
                <c:pt idx="2">
                  <c:v>4.4174565285050793</c:v>
                </c:pt>
                <c:pt idx="3">
                  <c:v>11.023170940218051</c:v>
                </c:pt>
                <c:pt idx="4">
                  <c:v>-2.8890511282928295</c:v>
                </c:pt>
                <c:pt idx="5">
                  <c:v>-37.319290366272419</c:v>
                </c:pt>
                <c:pt idx="6">
                  <c:v>-31.796164698813726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C3E-4532-A263-17E87AB9FC68}"/>
            </c:ext>
          </c:extLst>
        </c:ser>
        <c:ser>
          <c:idx val="4"/>
          <c:order val="4"/>
          <c:tx>
            <c:strRef>
              <c:f>'GRÁFICO ANEXO IV.3'!$X$70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IV.3'!$Y$70:$AE$70</c:f>
              <c:numCache>
                <c:formatCode>#,##0.00</c:formatCode>
                <c:ptCount val="7"/>
                <c:pt idx="0" formatCode="#,##0.0">
                  <c:v>-6.7190431126554842</c:v>
                </c:pt>
                <c:pt idx="1">
                  <c:v>-4.2737677354846184</c:v>
                </c:pt>
                <c:pt idx="2" formatCode="#,##0.0">
                  <c:v>1.8749421025474291</c:v>
                </c:pt>
                <c:pt idx="3" formatCode="#,##0.0">
                  <c:v>12.105652495227696</c:v>
                </c:pt>
                <c:pt idx="4" formatCode="#,##0.0">
                  <c:v>-1.8260281463794208</c:v>
                </c:pt>
                <c:pt idx="5" formatCode="#,##0.0">
                  <c:v>-20.492534466020448</c:v>
                </c:pt>
                <c:pt idx="6" formatCode="#,##0.0">
                  <c:v>-29.327765671928152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C3E-4532-A263-17E87AB9FC68}"/>
            </c:ext>
          </c:extLst>
        </c:ser>
        <c:ser>
          <c:idx val="5"/>
          <c:order val="5"/>
          <c:tx>
            <c:strRef>
              <c:f>'GRÁFICO ANEXO IV.3'!$X$71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IV.3'!$Y$71:$AE$71</c:f>
              <c:numCache>
                <c:formatCode>#,##0.0</c:formatCode>
                <c:ptCount val="7"/>
                <c:pt idx="2">
                  <c:v>1.5717272094466594</c:v>
                </c:pt>
                <c:pt idx="3">
                  <c:v>2.1349919368296062</c:v>
                </c:pt>
                <c:pt idx="4">
                  <c:v>1.8485839747432173</c:v>
                </c:pt>
                <c:pt idx="5">
                  <c:v>-8.5976642349156958</c:v>
                </c:pt>
                <c:pt idx="6">
                  <c:v>-11.999948740230719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C3E-4532-A263-17E87AB9FC68}"/>
            </c:ext>
          </c:extLst>
        </c:ser>
        <c:ser>
          <c:idx val="6"/>
          <c:order val="6"/>
          <c:tx>
            <c:strRef>
              <c:f>'GRÁFICO ANEXO IV.3'!$X$72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IV.3'!$Y$72:$AE$72</c:f>
              <c:numCache>
                <c:formatCode>#,##0.0</c:formatCode>
                <c:ptCount val="7"/>
                <c:pt idx="0">
                  <c:v>-8.6148553151308782</c:v>
                </c:pt>
                <c:pt idx="1">
                  <c:v>-9.4216746152521988</c:v>
                </c:pt>
                <c:pt idx="2">
                  <c:v>2.5808606988123324</c:v>
                </c:pt>
                <c:pt idx="3">
                  <c:v>10.144828982270125</c:v>
                </c:pt>
                <c:pt idx="4">
                  <c:v>-1.4388866070554656</c:v>
                </c:pt>
                <c:pt idx="5">
                  <c:v>-19.149242871986822</c:v>
                </c:pt>
                <c:pt idx="6">
                  <c:v>-24.56216375087466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C3E-4532-A263-17E87AB9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20"/>
          <c:min val="-4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IV.3'!$X$50</c:f>
          <c:strCache>
            <c:ptCount val="1"/>
            <c:pt idx="0">
              <c:v>Error relativo (%) Cotizaciones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IV.3'!$X$52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IV.3'!$Y$52:$AE$52</c:f>
              <c:numCache>
                <c:formatCode>#,##0.0</c:formatCode>
                <c:ptCount val="7"/>
                <c:pt idx="0">
                  <c:v>-3.2074670131133276</c:v>
                </c:pt>
                <c:pt idx="1">
                  <c:v>1.0477312322527814</c:v>
                </c:pt>
                <c:pt idx="2">
                  <c:v>1.6166293264782823</c:v>
                </c:pt>
                <c:pt idx="3">
                  <c:v>2.9142944798181079</c:v>
                </c:pt>
                <c:pt idx="5">
                  <c:v>9.2756840483086673</c:v>
                </c:pt>
                <c:pt idx="6">
                  <c:v>4.4589962235178158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B7C-4FA5-B852-89E447139330}"/>
            </c:ext>
          </c:extLst>
        </c:ser>
        <c:ser>
          <c:idx val="1"/>
          <c:order val="1"/>
          <c:tx>
            <c:strRef>
              <c:f>'GRÁFICO ANEXO IV.3'!$X$53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IV.3'!$Y$53:$AE$53</c:f>
              <c:numCache>
                <c:formatCode>#,##0.0</c:formatCode>
                <c:ptCount val="7"/>
                <c:pt idx="0">
                  <c:v>-0.14046685883189766</c:v>
                </c:pt>
                <c:pt idx="1">
                  <c:v>0.47888037004179734</c:v>
                </c:pt>
                <c:pt idx="2">
                  <c:v>0.75728779389711087</c:v>
                </c:pt>
                <c:pt idx="3">
                  <c:v>0.74122693142906948</c:v>
                </c:pt>
                <c:pt idx="5">
                  <c:v>5.2336936012511561</c:v>
                </c:pt>
                <c:pt idx="6">
                  <c:v>3.9694853942897392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7C-4FA5-B852-89E447139330}"/>
            </c:ext>
          </c:extLst>
        </c:ser>
        <c:ser>
          <c:idx val="2"/>
          <c:order val="2"/>
          <c:tx>
            <c:strRef>
              <c:f>'GRÁFICO ANEXO IV.3'!$X$54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IV.3'!$Y$54:$AE$54</c:f>
              <c:numCache>
                <c:formatCode>#,##0.0</c:formatCode>
                <c:ptCount val="7"/>
                <c:pt idx="0">
                  <c:v>-2.1869201038953964E-3</c:v>
                </c:pt>
                <c:pt idx="1">
                  <c:v>0.47888037004179734</c:v>
                </c:pt>
                <c:pt idx="2">
                  <c:v>0.35896858465205661</c:v>
                </c:pt>
                <c:pt idx="3">
                  <c:v>0.44314560271986037</c:v>
                </c:pt>
                <c:pt idx="4">
                  <c:v>8.0741351656844902</c:v>
                </c:pt>
                <c:pt idx="5">
                  <c:v>4.2484110749511563</c:v>
                </c:pt>
                <c:pt idx="6">
                  <c:v>0.40939860315629428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B7C-4FA5-B852-89E447139330}"/>
            </c:ext>
          </c:extLst>
        </c:ser>
        <c:ser>
          <c:idx val="3"/>
          <c:order val="3"/>
          <c:tx>
            <c:strRef>
              <c:f>'GRÁFICO ANEXO IV.3'!$X$55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IV.3'!$Y$55:$AE$55</c:f>
              <c:numCache>
                <c:formatCode>#,##0.0</c:formatCode>
                <c:ptCount val="7"/>
                <c:pt idx="0">
                  <c:v>0.15479327603085977</c:v>
                </c:pt>
                <c:pt idx="1">
                  <c:v>0.81108442650512702</c:v>
                </c:pt>
                <c:pt idx="2">
                  <c:v>0.35896858465205661</c:v>
                </c:pt>
                <c:pt idx="3">
                  <c:v>0.3191418153365928</c:v>
                </c:pt>
                <c:pt idx="4">
                  <c:v>8.0741351656844902</c:v>
                </c:pt>
                <c:pt idx="5">
                  <c:v>4.1155142003415301</c:v>
                </c:pt>
                <c:pt idx="6">
                  <c:v>0.44721256569275453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B7C-4FA5-B852-89E447139330}"/>
            </c:ext>
          </c:extLst>
        </c:ser>
        <c:ser>
          <c:idx val="4"/>
          <c:order val="4"/>
          <c:tx>
            <c:strRef>
              <c:f>'GRÁFICO ANEXO IV.3'!$X$56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IV.3'!$Y$56:$AE$56</c:f>
              <c:numCache>
                <c:formatCode>#,##0.00</c:formatCode>
                <c:ptCount val="7"/>
                <c:pt idx="0" formatCode="#,##0.0">
                  <c:v>-0.13988916177761276</c:v>
                </c:pt>
                <c:pt idx="1">
                  <c:v>0.6678272764697919</c:v>
                </c:pt>
                <c:pt idx="2" formatCode="#,##0.0">
                  <c:v>0.365630188499799</c:v>
                </c:pt>
                <c:pt idx="3" formatCode="#,##0.0">
                  <c:v>-3.5307425629440135E-2</c:v>
                </c:pt>
                <c:pt idx="4" formatCode="#,##0.0">
                  <c:v>3.1664957300602983</c:v>
                </c:pt>
                <c:pt idx="5" formatCode="#,##0.0">
                  <c:v>3.3085927169029605</c:v>
                </c:pt>
                <c:pt idx="6" formatCode="#,##0.0">
                  <c:v>0.499403952777561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B7C-4FA5-B852-89E447139330}"/>
            </c:ext>
          </c:extLst>
        </c:ser>
        <c:ser>
          <c:idx val="5"/>
          <c:order val="5"/>
          <c:tx>
            <c:strRef>
              <c:f>'GRÁFICO ANEXO IV.3'!$X$57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IV.3'!$Y$57:$AE$57</c:f>
              <c:numCache>
                <c:formatCode>#,##0.0</c:formatCode>
                <c:ptCount val="7"/>
                <c:pt idx="2">
                  <c:v>5.5955331741343699E-2</c:v>
                </c:pt>
                <c:pt idx="3">
                  <c:v>0.3976371057003405</c:v>
                </c:pt>
                <c:pt idx="4">
                  <c:v>2.1759888483914716</c:v>
                </c:pt>
                <c:pt idx="5">
                  <c:v>2.9007984451340398</c:v>
                </c:pt>
                <c:pt idx="6">
                  <c:v>0.77350988707117119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B7C-4FA5-B852-89E447139330}"/>
            </c:ext>
          </c:extLst>
        </c:ser>
        <c:ser>
          <c:idx val="6"/>
          <c:order val="6"/>
          <c:tx>
            <c:strRef>
              <c:f>'GRÁFICO ANEXO IV.3'!$X$58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IV.3'!$Y$58:$AE$58</c:f>
              <c:numCache>
                <c:formatCode>#,##0.0</c:formatCode>
                <c:ptCount val="7"/>
                <c:pt idx="0">
                  <c:v>-0.66704333555917472</c:v>
                </c:pt>
                <c:pt idx="1">
                  <c:v>0.696880735062259</c:v>
                </c:pt>
                <c:pt idx="2">
                  <c:v>0.58557330165344146</c:v>
                </c:pt>
                <c:pt idx="3">
                  <c:v>0.79668975156242183</c:v>
                </c:pt>
                <c:pt idx="4">
                  <c:v>5.3726887274551878</c:v>
                </c:pt>
                <c:pt idx="5">
                  <c:v>4.8471156811482521</c:v>
                </c:pt>
                <c:pt idx="6">
                  <c:v>1.7596677710842228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B7C-4FA5-B852-89E447139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IV.3'!$X$36</c:f>
          <c:strCache>
            <c:ptCount val="1"/>
            <c:pt idx="0">
              <c:v>Error relativo (%) Impuestos indirectos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IV.3'!$X$38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IV.3'!$Y$38:$AE$38</c:f>
              <c:numCache>
                <c:formatCode>#,##0.0</c:formatCode>
                <c:ptCount val="7"/>
                <c:pt idx="0">
                  <c:v>-5.5567012133670834</c:v>
                </c:pt>
                <c:pt idx="1">
                  <c:v>-4.8823578272074721</c:v>
                </c:pt>
                <c:pt idx="2">
                  <c:v>-0.42604746028196117</c:v>
                </c:pt>
                <c:pt idx="3">
                  <c:v>-5.7189546064420771</c:v>
                </c:pt>
                <c:pt idx="5">
                  <c:v>6.157686965568165</c:v>
                </c:pt>
                <c:pt idx="6">
                  <c:v>6.1484489222292646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756-4FD6-BDAA-EF29FC56BDCD}"/>
            </c:ext>
          </c:extLst>
        </c:ser>
        <c:ser>
          <c:idx val="1"/>
          <c:order val="1"/>
          <c:tx>
            <c:strRef>
              <c:f>'GRÁFICO ANEXO IV.3'!$X$39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IV.3'!$Y$39:$AE$39</c:f>
              <c:numCache>
                <c:formatCode>#,##0.0</c:formatCode>
                <c:ptCount val="7"/>
                <c:pt idx="0">
                  <c:v>-1.0766424106240176</c:v>
                </c:pt>
                <c:pt idx="1">
                  <c:v>-1.2872054882889505</c:v>
                </c:pt>
                <c:pt idx="2">
                  <c:v>0.53725080314849138</c:v>
                </c:pt>
                <c:pt idx="3">
                  <c:v>-6.6474034807796309</c:v>
                </c:pt>
                <c:pt idx="5">
                  <c:v>4.7933404612400103</c:v>
                </c:pt>
                <c:pt idx="6">
                  <c:v>6.4563391905731091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56-4FD6-BDAA-EF29FC56BDCD}"/>
            </c:ext>
          </c:extLst>
        </c:ser>
        <c:ser>
          <c:idx val="2"/>
          <c:order val="2"/>
          <c:tx>
            <c:strRef>
              <c:f>'GRÁFICO ANEXO IV.3'!$X$40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IV.3'!$Y$40:$AE$40</c:f>
              <c:numCache>
                <c:formatCode>#,##0.0</c:formatCode>
                <c:ptCount val="7"/>
                <c:pt idx="0">
                  <c:v>-2.0860226977196854</c:v>
                </c:pt>
                <c:pt idx="1">
                  <c:v>-1.2872054882889505</c:v>
                </c:pt>
                <c:pt idx="2">
                  <c:v>-2.0662848038357073</c:v>
                </c:pt>
                <c:pt idx="3">
                  <c:v>-4.3095222482744111</c:v>
                </c:pt>
                <c:pt idx="4">
                  <c:v>-2.9802078899507154</c:v>
                </c:pt>
                <c:pt idx="5">
                  <c:v>5.3104715550140877</c:v>
                </c:pt>
                <c:pt idx="6">
                  <c:v>2.0747376631247603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756-4FD6-BDAA-EF29FC56BDCD}"/>
            </c:ext>
          </c:extLst>
        </c:ser>
        <c:ser>
          <c:idx val="3"/>
          <c:order val="3"/>
          <c:tx>
            <c:strRef>
              <c:f>'GRÁFICO ANEXO IV.3'!$X$41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IV.3'!$Y$41:$AE$41</c:f>
              <c:numCache>
                <c:formatCode>#,##0.0</c:formatCode>
                <c:ptCount val="7"/>
                <c:pt idx="0">
                  <c:v>-2.3821127455331896</c:v>
                </c:pt>
                <c:pt idx="1">
                  <c:v>-0.55165841385955305</c:v>
                </c:pt>
                <c:pt idx="2">
                  <c:v>-1.7460281090317775</c:v>
                </c:pt>
                <c:pt idx="3">
                  <c:v>-4.4234117426771169</c:v>
                </c:pt>
                <c:pt idx="4">
                  <c:v>-2.9802078899507154</c:v>
                </c:pt>
                <c:pt idx="5">
                  <c:v>4.839999362598614</c:v>
                </c:pt>
                <c:pt idx="6">
                  <c:v>1.7585194665577166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756-4FD6-BDAA-EF29FC56BDCD}"/>
            </c:ext>
          </c:extLst>
        </c:ser>
        <c:ser>
          <c:idx val="4"/>
          <c:order val="4"/>
          <c:tx>
            <c:strRef>
              <c:f>'GRÁFICO ANEXO IV.3'!$X$42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IV.3'!$Y$42:$AE$42</c:f>
              <c:numCache>
                <c:formatCode>#,##0.00</c:formatCode>
                <c:ptCount val="7"/>
                <c:pt idx="0" formatCode="#,##0.0">
                  <c:v>-0.68638847865004549</c:v>
                </c:pt>
                <c:pt idx="1">
                  <c:v>-1.1609366505586329</c:v>
                </c:pt>
                <c:pt idx="2" formatCode="#,##0.0">
                  <c:v>-1.0384524153171366</c:v>
                </c:pt>
                <c:pt idx="3" formatCode="#,##0.0">
                  <c:v>-3.5864695710358738</c:v>
                </c:pt>
                <c:pt idx="4" formatCode="#,##0.0">
                  <c:v>-1.0131654579632392</c:v>
                </c:pt>
                <c:pt idx="5" formatCode="#,##0.0">
                  <c:v>4.6213754497716355</c:v>
                </c:pt>
                <c:pt idx="6" formatCode="#,##0.0">
                  <c:v>2.5431110468033342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756-4FD6-BDAA-EF29FC56BDCD}"/>
            </c:ext>
          </c:extLst>
        </c:ser>
        <c:ser>
          <c:idx val="5"/>
          <c:order val="5"/>
          <c:tx>
            <c:strRef>
              <c:f>'GRÁFICO ANEXO IV.3'!$X$43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IV.3'!$Y$43:$AE$43</c:f>
              <c:numCache>
                <c:formatCode>#,##0.0</c:formatCode>
                <c:ptCount val="7"/>
                <c:pt idx="2">
                  <c:v>-0.83629985662557993</c:v>
                </c:pt>
                <c:pt idx="3">
                  <c:v>-2.2203661098178453</c:v>
                </c:pt>
                <c:pt idx="4">
                  <c:v>0.4766494898760083</c:v>
                </c:pt>
                <c:pt idx="5">
                  <c:v>3.9042855872957682</c:v>
                </c:pt>
                <c:pt idx="6">
                  <c:v>-0.64849803736991707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756-4FD6-BDAA-EF29FC56BDCD}"/>
            </c:ext>
          </c:extLst>
        </c:ser>
        <c:ser>
          <c:idx val="6"/>
          <c:order val="6"/>
          <c:tx>
            <c:strRef>
              <c:f>'GRÁFICO ANEXO IV.3'!$X$44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IV.3'!$Y$44:$AE$44</c:f>
              <c:numCache>
                <c:formatCode>#,##0.0</c:formatCode>
                <c:ptCount val="7"/>
                <c:pt idx="0">
                  <c:v>-2.3575735091788044</c:v>
                </c:pt>
                <c:pt idx="1">
                  <c:v>-1.8338727736407119</c:v>
                </c:pt>
                <c:pt idx="2">
                  <c:v>-0.92931030699061179</c:v>
                </c:pt>
                <c:pt idx="3">
                  <c:v>-4.4843546265044933</c:v>
                </c:pt>
                <c:pt idx="4">
                  <c:v>-1.6242329369971653</c:v>
                </c:pt>
                <c:pt idx="5">
                  <c:v>4.9378598969147136</c:v>
                </c:pt>
                <c:pt idx="6">
                  <c:v>3.0554430419863778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756-4FD6-BDAA-EF29FC56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IV.3'!$X$22</c:f>
          <c:strCache>
            <c:ptCount val="1"/>
            <c:pt idx="0">
              <c:v>Error relativo (%) Impuestos directos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IV.3'!$X$24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IV.3'!$Y$24:$AE$24</c:f>
              <c:numCache>
                <c:formatCode>#,##0.0</c:formatCode>
                <c:ptCount val="7"/>
                <c:pt idx="0">
                  <c:v>1.462502840555979</c:v>
                </c:pt>
                <c:pt idx="1">
                  <c:v>0.12677497190473785</c:v>
                </c:pt>
                <c:pt idx="2">
                  <c:v>3.7522415029532459</c:v>
                </c:pt>
                <c:pt idx="3">
                  <c:v>-2.5855857328767957</c:v>
                </c:pt>
                <c:pt idx="5">
                  <c:v>13.62971522168244</c:v>
                </c:pt>
                <c:pt idx="6">
                  <c:v>12.260528211124685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B0-48D0-AEEE-F6B5BC1BE159}"/>
            </c:ext>
          </c:extLst>
        </c:ser>
        <c:ser>
          <c:idx val="1"/>
          <c:order val="1"/>
          <c:tx>
            <c:strRef>
              <c:f>'GRÁFICO ANEXO IV.3'!$X$25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IV.3'!$Y$25:$AE$25</c:f>
              <c:numCache>
                <c:formatCode>#,##0.0</c:formatCode>
                <c:ptCount val="7"/>
                <c:pt idx="0">
                  <c:v>-0.61177820125423643</c:v>
                </c:pt>
                <c:pt idx="1">
                  <c:v>3.4127507155961609</c:v>
                </c:pt>
                <c:pt idx="2">
                  <c:v>3.1902006131619496</c:v>
                </c:pt>
                <c:pt idx="3">
                  <c:v>-4.476937027289126</c:v>
                </c:pt>
                <c:pt idx="5">
                  <c:v>8.8349419129363795</c:v>
                </c:pt>
                <c:pt idx="6">
                  <c:v>12.249702641318644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B0-48D0-AEEE-F6B5BC1BE159}"/>
            </c:ext>
          </c:extLst>
        </c:ser>
        <c:ser>
          <c:idx val="2"/>
          <c:order val="2"/>
          <c:tx>
            <c:strRef>
              <c:f>'GRÁFICO ANEXO IV.3'!$X$26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IV.3'!$Y$26:$AE$26</c:f>
              <c:numCache>
                <c:formatCode>#,##0.0</c:formatCode>
                <c:ptCount val="7"/>
                <c:pt idx="0">
                  <c:v>-0.79952319896020907</c:v>
                </c:pt>
                <c:pt idx="1">
                  <c:v>3.4127507155961609</c:v>
                </c:pt>
                <c:pt idx="2">
                  <c:v>1.5570244403038331</c:v>
                </c:pt>
                <c:pt idx="3">
                  <c:v>-2.31751533192047</c:v>
                </c:pt>
                <c:pt idx="4">
                  <c:v>5.6582042425089165</c:v>
                </c:pt>
                <c:pt idx="5">
                  <c:v>6.3950897605892072</c:v>
                </c:pt>
                <c:pt idx="6">
                  <c:v>9.3807882836436232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9B0-48D0-AEEE-F6B5BC1BE159}"/>
            </c:ext>
          </c:extLst>
        </c:ser>
        <c:ser>
          <c:idx val="3"/>
          <c:order val="3"/>
          <c:tx>
            <c:strRef>
              <c:f>'GRÁFICO ANEXO IV.3'!$X$27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IV.3'!$Y$27:$AE$27</c:f>
              <c:numCache>
                <c:formatCode>#,##0.0</c:formatCode>
                <c:ptCount val="7"/>
                <c:pt idx="0">
                  <c:v>-1.4431958379612191</c:v>
                </c:pt>
                <c:pt idx="1">
                  <c:v>2.4271766250007762</c:v>
                </c:pt>
                <c:pt idx="2">
                  <c:v>1.537237582052623</c:v>
                </c:pt>
                <c:pt idx="3">
                  <c:v>-1.7975760105309677</c:v>
                </c:pt>
                <c:pt idx="4">
                  <c:v>5.6582042425089165</c:v>
                </c:pt>
                <c:pt idx="5">
                  <c:v>6.4104868592128019</c:v>
                </c:pt>
                <c:pt idx="6">
                  <c:v>7.1618274062946172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9B0-48D0-AEEE-F6B5BC1BE159}"/>
            </c:ext>
          </c:extLst>
        </c:ser>
        <c:ser>
          <c:idx val="4"/>
          <c:order val="4"/>
          <c:tx>
            <c:strRef>
              <c:f>'GRÁFICO ANEXO IV.3'!$X$28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IV.3'!$Y$28:$AE$28</c:f>
              <c:numCache>
                <c:formatCode>#,##0.00</c:formatCode>
                <c:ptCount val="7"/>
                <c:pt idx="0" formatCode="#,##0.0">
                  <c:v>-0.55148004111814408</c:v>
                </c:pt>
                <c:pt idx="1">
                  <c:v>2.2680422037643941</c:v>
                </c:pt>
                <c:pt idx="2" formatCode="#,##0.0">
                  <c:v>1.8809606097574842</c:v>
                </c:pt>
                <c:pt idx="3" formatCode="#,##0.0">
                  <c:v>-3.8391400895650918</c:v>
                </c:pt>
                <c:pt idx="4" formatCode="#,##0.0">
                  <c:v>6.0472635625434679</c:v>
                </c:pt>
                <c:pt idx="5" formatCode="#,##0.0">
                  <c:v>4.6627623673775238</c:v>
                </c:pt>
                <c:pt idx="6" formatCode="#,##0.0">
                  <c:v>3.4167323789378461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9B0-48D0-AEEE-F6B5BC1BE159}"/>
            </c:ext>
          </c:extLst>
        </c:ser>
        <c:ser>
          <c:idx val="5"/>
          <c:order val="5"/>
          <c:tx>
            <c:strRef>
              <c:f>'GRÁFICO ANEXO IV.3'!$X$29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IV.3'!$Y$29:$AE$29</c:f>
              <c:numCache>
                <c:formatCode>#,##0.0</c:formatCode>
                <c:ptCount val="7"/>
                <c:pt idx="2">
                  <c:v>0.88512415222450547</c:v>
                </c:pt>
                <c:pt idx="3">
                  <c:v>-2.7759414708309267</c:v>
                </c:pt>
                <c:pt idx="4">
                  <c:v>1.3907947874262689</c:v>
                </c:pt>
                <c:pt idx="5">
                  <c:v>3.3511099389204309</c:v>
                </c:pt>
                <c:pt idx="6">
                  <c:v>3.6284004465245174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9B0-48D0-AEEE-F6B5BC1BE159}"/>
            </c:ext>
          </c:extLst>
        </c:ser>
        <c:ser>
          <c:idx val="6"/>
          <c:order val="6"/>
          <c:tx>
            <c:strRef>
              <c:f>'GRÁFICO ANEXO IV.3'!$X$30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IV.3'!$Y$30:$AE$30</c:f>
              <c:numCache>
                <c:formatCode>#,##0.0</c:formatCode>
                <c:ptCount val="7"/>
                <c:pt idx="0">
                  <c:v>-0.38869488774756594</c:v>
                </c:pt>
                <c:pt idx="1">
                  <c:v>2.3294990463724461</c:v>
                </c:pt>
                <c:pt idx="2">
                  <c:v>2.1337981500756067</c:v>
                </c:pt>
                <c:pt idx="3">
                  <c:v>-2.9654492771688958</c:v>
                </c:pt>
                <c:pt idx="4">
                  <c:v>4.6886167087468928</c:v>
                </c:pt>
                <c:pt idx="5">
                  <c:v>7.2140176767864643</c:v>
                </c:pt>
                <c:pt idx="6">
                  <c:v>8.0163298946406556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59B0-48D0-AEEE-F6B5BC1BE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IV.3'!$X$8</c:f>
          <c:strCache>
            <c:ptCount val="1"/>
            <c:pt idx="0">
              <c:v>Error relativo (%) Recursos totales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IV.3'!$X$10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IV.3'!$Y$10:$AE$10</c:f>
              <c:numCache>
                <c:formatCode>#,##0.0</c:formatCode>
                <c:ptCount val="7"/>
                <c:pt idx="0">
                  <c:v>-3.3483397878647869</c:v>
                </c:pt>
                <c:pt idx="1">
                  <c:v>-2.1030541088792454</c:v>
                </c:pt>
                <c:pt idx="2">
                  <c:v>1.2661036005790662</c:v>
                </c:pt>
                <c:pt idx="3">
                  <c:v>0.14661426696568464</c:v>
                </c:pt>
                <c:pt idx="5">
                  <c:v>10.731072025188579</c:v>
                </c:pt>
                <c:pt idx="6">
                  <c:v>5.5066485739904625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A3-4217-B466-7F824ED92744}"/>
            </c:ext>
          </c:extLst>
        </c:ser>
        <c:ser>
          <c:idx val="1"/>
          <c:order val="1"/>
          <c:tx>
            <c:strRef>
              <c:f>'GRÁFICO ANEXO IV.3'!$X$11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IV.3'!$Y$11:$AE$11</c:f>
              <c:numCache>
                <c:formatCode>#,##0.0</c:formatCode>
                <c:ptCount val="7"/>
                <c:pt idx="0">
                  <c:v>-1.2141651490338587</c:v>
                </c:pt>
                <c:pt idx="1">
                  <c:v>-0.50891487104916799</c:v>
                </c:pt>
                <c:pt idx="2">
                  <c:v>1.7623358685206829</c:v>
                </c:pt>
                <c:pt idx="3">
                  <c:v>-1.620742501184113</c:v>
                </c:pt>
                <c:pt idx="5">
                  <c:v>1.4332212015641337</c:v>
                </c:pt>
                <c:pt idx="6">
                  <c:v>2.9854428048088564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2A3-4217-B466-7F824ED92744}"/>
            </c:ext>
          </c:extLst>
        </c:ser>
        <c:ser>
          <c:idx val="2"/>
          <c:order val="2"/>
          <c:tx>
            <c:strRef>
              <c:f>'GRÁFICO ANEXO IV.3'!$X$12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IV.3'!$Y$12:$AE$12</c:f>
              <c:numCache>
                <c:formatCode>#,##0.0</c:formatCode>
                <c:ptCount val="7"/>
                <c:pt idx="0">
                  <c:v>-2.1660754744290136</c:v>
                </c:pt>
                <c:pt idx="1">
                  <c:v>-0.50891487104916799</c:v>
                </c:pt>
                <c:pt idx="2">
                  <c:v>0.3698402595969561</c:v>
                </c:pt>
                <c:pt idx="3">
                  <c:v>-0.57748254976525637</c:v>
                </c:pt>
                <c:pt idx="4">
                  <c:v>3.2279038067003065</c:v>
                </c:pt>
                <c:pt idx="5">
                  <c:v>0.38386057399412377</c:v>
                </c:pt>
                <c:pt idx="6">
                  <c:v>-0.37402760738030932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2A3-4217-B466-7F824ED92744}"/>
            </c:ext>
          </c:extLst>
        </c:ser>
        <c:ser>
          <c:idx val="3"/>
          <c:order val="3"/>
          <c:tx>
            <c:strRef>
              <c:f>'GRÁFICO ANEXO IV.3'!$X$13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IV.3'!$Y$13:$AE$13</c:f>
              <c:numCache>
                <c:formatCode>#,##0.0</c:formatCode>
                <c:ptCount val="7"/>
                <c:pt idx="0">
                  <c:v>-1.9210227237619908</c:v>
                </c:pt>
                <c:pt idx="1">
                  <c:v>-0.2113805837785831</c:v>
                </c:pt>
                <c:pt idx="2">
                  <c:v>0.46458063366764318</c:v>
                </c:pt>
                <c:pt idx="3">
                  <c:v>-0.43797614522866152</c:v>
                </c:pt>
                <c:pt idx="4">
                  <c:v>3.2279038067003065</c:v>
                </c:pt>
                <c:pt idx="5">
                  <c:v>-0.15365080287920146</c:v>
                </c:pt>
                <c:pt idx="6">
                  <c:v>-0.96797408641567639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2A3-4217-B466-7F824ED92744}"/>
            </c:ext>
          </c:extLst>
        </c:ser>
        <c:ser>
          <c:idx val="4"/>
          <c:order val="4"/>
          <c:tx>
            <c:strRef>
              <c:f>'GRÁFICO ANEXO IV.3'!$X$14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IV.3'!$Y$14:$AE$14</c:f>
              <c:numCache>
                <c:formatCode>#,##0.00</c:formatCode>
                <c:ptCount val="7"/>
                <c:pt idx="0" formatCode="#,##0.0">
                  <c:v>-1.1110978506323876</c:v>
                </c:pt>
                <c:pt idx="1">
                  <c:v>4.1040968903034061E-2</c:v>
                </c:pt>
                <c:pt idx="2" formatCode="#,##0.0">
                  <c:v>0.51164922812218194</c:v>
                </c:pt>
                <c:pt idx="3" formatCode="#,##0.0">
                  <c:v>-0.73072748511257446</c:v>
                </c:pt>
                <c:pt idx="4" formatCode="#,##0.0">
                  <c:v>2.2681461099806901</c:v>
                </c:pt>
                <c:pt idx="5" formatCode="#,##0.0">
                  <c:v>1.1147455074789769</c:v>
                </c:pt>
                <c:pt idx="6" formatCode="#,##0.0">
                  <c:v>-1.5267483006640825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2A3-4217-B466-7F824ED92744}"/>
            </c:ext>
          </c:extLst>
        </c:ser>
        <c:ser>
          <c:idx val="5"/>
          <c:order val="5"/>
          <c:tx>
            <c:strRef>
              <c:f>'GRÁFICO ANEXO IV.3'!$X$15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IV.3'!$Y$15:$AE$15</c:f>
              <c:numCache>
                <c:formatCode>#,##0.0</c:formatCode>
                <c:ptCount val="7"/>
                <c:pt idx="2">
                  <c:v>0.16977397949907394</c:v>
                </c:pt>
                <c:pt idx="3">
                  <c:v>-1.0182653052995603</c:v>
                </c:pt>
                <c:pt idx="4">
                  <c:v>1.4662306418178757</c:v>
                </c:pt>
                <c:pt idx="5">
                  <c:v>1.8878201573189135</c:v>
                </c:pt>
                <c:pt idx="6">
                  <c:v>-0.27593736953990849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2A3-4217-B466-7F824ED92744}"/>
            </c:ext>
          </c:extLst>
        </c:ser>
        <c:ser>
          <c:idx val="6"/>
          <c:order val="6"/>
          <c:tx>
            <c:strRef>
              <c:f>'GRÁFICO ANEXO IV.3'!$X$16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IV.3'!$Y$16:$AE$16</c:f>
              <c:numCache>
                <c:formatCode>#,##0.0</c:formatCode>
                <c:ptCount val="7"/>
                <c:pt idx="0">
                  <c:v>-1.9521401971444079</c:v>
                </c:pt>
                <c:pt idx="1">
                  <c:v>-0.65824469317062595</c:v>
                </c:pt>
                <c:pt idx="2">
                  <c:v>0.7573805949976008</c:v>
                </c:pt>
                <c:pt idx="3">
                  <c:v>-0.70642995327074676</c:v>
                </c:pt>
                <c:pt idx="4">
                  <c:v>2.5475460912997949</c:v>
                </c:pt>
                <c:pt idx="5">
                  <c:v>2.566178110444254</c:v>
                </c:pt>
                <c:pt idx="6">
                  <c:v>0.89123400246655704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22A3-4217-B466-7F824ED92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IV.3'!$O$8</c:f>
          <c:strCache>
            <c:ptCount val="1"/>
            <c:pt idx="0">
              <c:v>Recursos totales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IV.3'!$O$10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IV.3'!$P$10:$V$10</c:f>
              <c:numCache>
                <c:formatCode>#,##0</c:formatCode>
                <c:ptCount val="7"/>
                <c:pt idx="0">
                  <c:v>435791.0113502852</c:v>
                </c:pt>
                <c:pt idx="1">
                  <c:v>450375.55064372526</c:v>
                </c:pt>
                <c:pt idx="2">
                  <c:v>462900.05052318913</c:v>
                </c:pt>
                <c:pt idx="3">
                  <c:v>486040.34919097385</c:v>
                </c:pt>
                <c:pt idx="5">
                  <c:v>470408.86478822702</c:v>
                </c:pt>
                <c:pt idx="6">
                  <c:v>539103.88891282352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8D0-45ED-BB45-7D211250C48A}"/>
            </c:ext>
          </c:extLst>
        </c:ser>
        <c:ser>
          <c:idx val="1"/>
          <c:order val="1"/>
          <c:tx>
            <c:strRef>
              <c:f>'GRÁFICO ANEXO IV.3'!$O$11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IV.3'!$P$11:$V$11</c:f>
              <c:numCache>
                <c:formatCode>#,##0</c:formatCode>
                <c:ptCount val="7"/>
                <c:pt idx="0">
                  <c:v>426791.79446723405</c:v>
                </c:pt>
                <c:pt idx="1">
                  <c:v>443343.81840704917</c:v>
                </c:pt>
                <c:pt idx="2">
                  <c:v>460573.53500746237</c:v>
                </c:pt>
                <c:pt idx="3">
                  <c:v>494643.02895421372</c:v>
                </c:pt>
                <c:pt idx="5">
                  <c:v>519404.54055287369</c:v>
                </c:pt>
                <c:pt idx="6">
                  <c:v>553487.88328283513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8D0-45ED-BB45-7D211250C48A}"/>
            </c:ext>
          </c:extLst>
        </c:ser>
        <c:ser>
          <c:idx val="2"/>
          <c:order val="2"/>
          <c:tx>
            <c:strRef>
              <c:f>'GRÁFICO ANEXO IV.3'!$O$12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IV.3'!$P$12:$V$12</c:f>
              <c:numCache>
                <c:formatCode>#,##0</c:formatCode>
                <c:ptCount val="7"/>
                <c:pt idx="0">
                  <c:v>430805.73377453431</c:v>
                </c:pt>
                <c:pt idx="1">
                  <c:v>443343.81840704917</c:v>
                </c:pt>
                <c:pt idx="2">
                  <c:v>467102.05572051601</c:v>
                </c:pt>
                <c:pt idx="3">
                  <c:v>489564.91941028438</c:v>
                </c:pt>
                <c:pt idx="4">
                  <c:v>448361.09694361652</c:v>
                </c:pt>
                <c:pt idx="5">
                  <c:v>524934.21983509779</c:v>
                </c:pt>
                <c:pt idx="6">
                  <c:v>572654.34882318461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8D0-45ED-BB45-7D211250C48A}"/>
            </c:ext>
          </c:extLst>
        </c:ser>
        <c:ser>
          <c:idx val="3"/>
          <c:order val="3"/>
          <c:tx>
            <c:strRef>
              <c:f>'GRÁFICO ANEXO IV.3'!$O$13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IV.3'!$P$13:$V$13</c:f>
              <c:numCache>
                <c:formatCode>#,##0</c:formatCode>
                <c:ptCount val="7"/>
                <c:pt idx="0">
                  <c:v>429772.41493974166</c:v>
                </c:pt>
                <c:pt idx="1">
                  <c:v>442031.39764124149</c:v>
                </c:pt>
                <c:pt idx="2">
                  <c:v>466657.87874033797</c:v>
                </c:pt>
                <c:pt idx="3">
                  <c:v>488885.86640594632</c:v>
                </c:pt>
                <c:pt idx="4">
                  <c:v>448361.09694361652</c:v>
                </c:pt>
                <c:pt idx="5">
                  <c:v>527766.67366132815</c:v>
                </c:pt>
                <c:pt idx="6">
                  <c:v>576042.93491756998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8D0-45ED-BB45-7D211250C48A}"/>
            </c:ext>
          </c:extLst>
        </c:ser>
        <c:ser>
          <c:idx val="4"/>
          <c:order val="4"/>
          <c:tx>
            <c:strRef>
              <c:f>'GRÁFICO ANEXO IV.3'!$O$14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IV.3'!$P$14:$V$14</c:f>
              <c:numCache>
                <c:formatCode>#,##0</c:formatCode>
                <c:ptCount val="7"/>
                <c:pt idx="0">
                  <c:v>426357.1885287186</c:v>
                </c:pt>
                <c:pt idx="1">
                  <c:v>440917.96869657841</c:v>
                </c:pt>
                <c:pt idx="2">
                  <c:v>466437.20422484109</c:v>
                </c:pt>
                <c:pt idx="3">
                  <c:v>490310.84526288486</c:v>
                </c:pt>
                <c:pt idx="4">
                  <c:v>452807.81279073155</c:v>
                </c:pt>
                <c:pt idx="5">
                  <c:v>521082.77051615401</c:v>
                </c:pt>
                <c:pt idx="6">
                  <c:v>579230.85605042765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8D0-45ED-BB45-7D211250C48A}"/>
            </c:ext>
          </c:extLst>
        </c:ser>
        <c:ser>
          <c:idx val="5"/>
          <c:order val="5"/>
          <c:tx>
            <c:strRef>
              <c:f>'GRÁFICO ANEXO IV.3'!$O$15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IV.3'!$P$15:$V$15</c:f>
              <c:numCache>
                <c:formatCode>#,##0</c:formatCode>
                <c:ptCount val="7"/>
                <c:pt idx="2">
                  <c:v>468040.03846547572</c:v>
                </c:pt>
                <c:pt idx="3">
                  <c:v>491710.44710415782</c:v>
                </c:pt>
                <c:pt idx="4">
                  <c:v>456523.21953611553</c:v>
                </c:pt>
                <c:pt idx="5">
                  <c:v>517008.99953359697</c:v>
                </c:pt>
                <c:pt idx="6">
                  <c:v>572094.72396189952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8D0-45ED-BB45-7D211250C48A}"/>
            </c:ext>
          </c:extLst>
        </c:ser>
        <c:ser>
          <c:idx val="6"/>
          <c:order val="6"/>
          <c:tx>
            <c:strRef>
              <c:f>'GRÁFICO ANEXO IV.3'!$O$16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IV.3'!$P$16:$V$16</c:f>
              <c:numCache>
                <c:formatCode>#,##0</c:formatCode>
                <c:ptCount val="7"/>
                <c:pt idx="0">
                  <c:v>421672</c:v>
                </c:pt>
                <c:pt idx="1">
                  <c:v>441099</c:v>
                </c:pt>
                <c:pt idx="2">
                  <c:v>468836</c:v>
                </c:pt>
                <c:pt idx="3">
                  <c:v>486754</c:v>
                </c:pt>
                <c:pt idx="4">
                  <c:v>463316.50814716995</c:v>
                </c:pt>
                <c:pt idx="5">
                  <c:v>526957</c:v>
                </c:pt>
                <c:pt idx="6">
                  <c:v>570520.44485368289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A8D0-45ED-BB45-7D211250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4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56252004643995"/>
          <c:y val="9.672827439996888E-2"/>
          <c:w val="0.84108243999620536"/>
          <c:h val="0.595754591559238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8'!$L$5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8'!$L$6:$L$11</c:f>
              <c:numCache>
                <c:formatCode>0.0</c:formatCode>
                <c:ptCount val="6"/>
                <c:pt idx="0">
                  <c:v>-9.6917173624947409E-2</c:v>
                </c:pt>
                <c:pt idx="1">
                  <c:v>-0.3662643238345617</c:v>
                </c:pt>
                <c:pt idx="2">
                  <c:v>-0.29190542094731825</c:v>
                </c:pt>
                <c:pt idx="3">
                  <c:v>-0.29190542094731825</c:v>
                </c:pt>
                <c:pt idx="4">
                  <c:v>-0.19480012532289673</c:v>
                </c:pt>
                <c:pt idx="5">
                  <c:v>-4.636010409621754E-2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F-4E34-AF3A-EAC6423C9D71}"/>
            </c:ext>
          </c:extLst>
        </c:ser>
        <c:ser>
          <c:idx val="2"/>
          <c:order val="2"/>
          <c:tx>
            <c:strRef>
              <c:f>'GRÁFICO 8'!$M$5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8'!$M$6:$M$11</c:f>
              <c:numCache>
                <c:formatCode>0.0</c:formatCode>
                <c:ptCount val="6"/>
                <c:pt idx="0">
                  <c:v>0.16356369069840815</c:v>
                </c:pt>
                <c:pt idx="1">
                  <c:v>-0.15598956105541406</c:v>
                </c:pt>
                <c:pt idx="2">
                  <c:v>-2.2406810300036439E-2</c:v>
                </c:pt>
                <c:pt idx="3">
                  <c:v>1.5605219361985889E-2</c:v>
                </c:pt>
                <c:pt idx="4">
                  <c:v>3.7125560763139803E-2</c:v>
                </c:pt>
                <c:pt idx="5">
                  <c:v>-6.7859923167929465E-2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F-4E34-AF3A-EAC6423C9D71}"/>
            </c:ext>
          </c:extLst>
        </c:ser>
        <c:ser>
          <c:idx val="3"/>
          <c:order val="3"/>
          <c:tx>
            <c:strRef>
              <c:f>'GRÁFICO 8'!$N$5</c:f>
              <c:strCache>
                <c:ptCount val="1"/>
                <c:pt idx="0">
                  <c:v>Estimación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8'!$N$6:$N$11</c:f>
              <c:numCache>
                <c:formatCode>0.0</c:formatCode>
                <c:ptCount val="6"/>
                <c:pt idx="0">
                  <c:v>4.1734203373493042</c:v>
                </c:pt>
                <c:pt idx="1">
                  <c:v>1.738418937548998</c:v>
                </c:pt>
                <c:pt idx="2">
                  <c:v>0.7879614497920836</c:v>
                </c:pt>
                <c:pt idx="3">
                  <c:v>0.51605644600634892</c:v>
                </c:pt>
                <c:pt idx="4">
                  <c:v>0.918382732954521</c:v>
                </c:pt>
                <c:pt idx="5">
                  <c:v>0.78523452151367312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EF-4E34-AF3A-EAC6423C9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8'!$K$5</c:f>
              <c:strCache>
                <c:ptCount val="1"/>
                <c:pt idx="0">
                  <c:v>Error AIReF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8'!$J$6:$J$11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8'!$K$6:$K$11</c:f>
              <c:numCache>
                <c:formatCode>0.0</c:formatCode>
                <c:ptCount val="6"/>
                <c:pt idx="0">
                  <c:v>4.2400668544227642</c:v>
                </c:pt>
                <c:pt idx="1">
                  <c:v>1.2161650526590222</c:v>
                </c:pt>
                <c:pt idx="2">
                  <c:v>0.47364921854472897</c:v>
                </c:pt>
                <c:pt idx="3">
                  <c:v>0.23975624442101662</c:v>
                </c:pt>
                <c:pt idx="4">
                  <c:v>0.76070816839476407</c:v>
                </c:pt>
                <c:pt idx="5">
                  <c:v>0.67101449424952619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EF-4E34-AF3A-EAC6423C9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4665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722977133038E-2"/>
          <c:y val="0.84620906599915535"/>
          <c:w val="0.89662467772775456"/>
          <c:h val="0.14368169082274898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IV.3'!$O$22</c:f>
          <c:strCache>
            <c:ptCount val="1"/>
            <c:pt idx="0">
              <c:v>Impuestos Directos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IV.3'!$O$24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IV.3'!$P$24:$V$24</c:f>
              <c:numCache>
                <c:formatCode>#,##0</c:formatCode>
                <c:ptCount val="7"/>
                <c:pt idx="0">
                  <c:v>109645.62921422815</c:v>
                </c:pt>
                <c:pt idx="1">
                  <c:v>118663.3735848811</c:v>
                </c:pt>
                <c:pt idx="2">
                  <c:v>123480.09928620116</c:v>
                </c:pt>
                <c:pt idx="3">
                  <c:v>132563.14559573805</c:v>
                </c:pt>
                <c:pt idx="5">
                  <c:v>123975.90677079702</c:v>
                </c:pt>
                <c:pt idx="6">
                  <c:v>144391.4842457879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9B-42E2-BA79-D3D47919FB93}"/>
            </c:ext>
          </c:extLst>
        </c:ser>
        <c:ser>
          <c:idx val="1"/>
          <c:order val="1"/>
          <c:tx>
            <c:strRef>
              <c:f>'GRÁFICO ANEXO IV.3'!$O$25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IV.3'!$P$25:$V$25</c:f>
              <c:numCache>
                <c:formatCode>#,##0</c:formatCode>
                <c:ptCount val="7"/>
                <c:pt idx="0">
                  <c:v>111953.74395788163</c:v>
                </c:pt>
                <c:pt idx="1">
                  <c:v>114759.17436477158</c:v>
                </c:pt>
                <c:pt idx="2">
                  <c:v>124201.16402535001</c:v>
                </c:pt>
                <c:pt idx="3">
                  <c:v>135007.18756540355</c:v>
                </c:pt>
                <c:pt idx="5">
                  <c:v>130858.32437817112</c:v>
                </c:pt>
                <c:pt idx="6">
                  <c:v>144409.29971766425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49B-42E2-BA79-D3D47919FB93}"/>
            </c:ext>
          </c:extLst>
        </c:ser>
        <c:ser>
          <c:idx val="2"/>
          <c:order val="2"/>
          <c:tx>
            <c:strRef>
              <c:f>'GRÁFICO ANEXO IV.3'!$O$26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IV.3'!$P$26:$V$26</c:f>
              <c:numCache>
                <c:formatCode>#,##0</c:formatCode>
                <c:ptCount val="7"/>
                <c:pt idx="0">
                  <c:v>112162.65344917899</c:v>
                </c:pt>
                <c:pt idx="1">
                  <c:v>114759.17436477158</c:v>
                </c:pt>
                <c:pt idx="2">
                  <c:v>126296.4310645566</c:v>
                </c:pt>
                <c:pt idx="3">
                  <c:v>132216.73966221427</c:v>
                </c:pt>
                <c:pt idx="4">
                  <c:v>0</c:v>
                </c:pt>
                <c:pt idx="5">
                  <c:v>134360.48815765025</c:v>
                </c:pt>
                <c:pt idx="6">
                  <c:v>149130.62746027406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49B-42E2-BA79-D3D47919FB93}"/>
            </c:ext>
          </c:extLst>
        </c:ser>
        <c:ser>
          <c:idx val="3"/>
          <c:order val="3"/>
          <c:tx>
            <c:strRef>
              <c:f>'GRÁFICO ANEXO IV.3'!$O$27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IV.3'!$P$27:$V$27</c:f>
              <c:numCache>
                <c:formatCode>#,##0</c:formatCode>
                <c:ptCount val="7"/>
                <c:pt idx="0">
                  <c:v>112878.88730477459</c:v>
                </c:pt>
                <c:pt idx="1">
                  <c:v>115930.17436477158</c:v>
                </c:pt>
                <c:pt idx="2">
                  <c:v>126321.81641648141</c:v>
                </c:pt>
                <c:pt idx="3">
                  <c:v>131544.86367232833</c:v>
                </c:pt>
                <c:pt idx="4">
                  <c:v>118174.89959691373</c:v>
                </c:pt>
                <c:pt idx="5">
                  <c:v>134338.38716228594</c:v>
                </c:pt>
                <c:pt idx="6">
                  <c:v>152782.33686803895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49B-42E2-BA79-D3D47919FB93}"/>
            </c:ext>
          </c:extLst>
        </c:ser>
        <c:ser>
          <c:idx val="4"/>
          <c:order val="4"/>
          <c:tx>
            <c:strRef>
              <c:f>'GRÁFICO ANEXO IV.3'!$O$28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IV.3'!$P$28:$V$28</c:f>
              <c:numCache>
                <c:formatCode>#,##0</c:formatCode>
                <c:ptCount val="7"/>
                <c:pt idx="0">
                  <c:v>111886.64838615339</c:v>
                </c:pt>
                <c:pt idx="1">
                  <c:v>116119.24833601937</c:v>
                </c:pt>
                <c:pt idx="2">
                  <c:v>125880.84039531773</c:v>
                </c:pt>
                <c:pt idx="3">
                  <c:v>134183.0136065378</c:v>
                </c:pt>
                <c:pt idx="4">
                  <c:v>117687.55413445813</c:v>
                </c:pt>
                <c:pt idx="5">
                  <c:v>136847.0708978663</c:v>
                </c:pt>
                <c:pt idx="6">
                  <c:v>158945.5815128526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49B-42E2-BA79-D3D47919FB93}"/>
            </c:ext>
          </c:extLst>
        </c:ser>
        <c:ser>
          <c:idx val="5"/>
          <c:order val="5"/>
          <c:tx>
            <c:strRef>
              <c:f>'GRÁFICO ANEXO IV.3'!$O$29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IV.3'!$P$29:$V$29</c:f>
              <c:numCache>
                <c:formatCode>#,##0</c:formatCode>
                <c:ptCount val="7"/>
                <c:pt idx="2">
                  <c:v>127158.43882014509</c:v>
                </c:pt>
                <c:pt idx="3">
                  <c:v>132809.12708743714</c:v>
                </c:pt>
                <c:pt idx="4">
                  <c:v>123520.36371325974</c:v>
                </c:pt>
                <c:pt idx="5">
                  <c:v>138729.81679367361</c:v>
                </c:pt>
                <c:pt idx="6">
                  <c:v>158597.24266577337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49B-42E2-BA79-D3D47919FB93}"/>
            </c:ext>
          </c:extLst>
        </c:ser>
        <c:ser>
          <c:idx val="6"/>
          <c:order val="6"/>
          <c:tx>
            <c:strRef>
              <c:f>'GRÁFICO ANEXO IV.3'!$O$30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IV.3'!$P$30:$V$30</c:f>
              <c:numCache>
                <c:formatCode>#,##0</c:formatCode>
                <c:ptCount val="7"/>
                <c:pt idx="0">
                  <c:v>111273</c:v>
                </c:pt>
                <c:pt idx="1">
                  <c:v>118814</c:v>
                </c:pt>
                <c:pt idx="2">
                  <c:v>128294</c:v>
                </c:pt>
                <c:pt idx="3">
                  <c:v>129222</c:v>
                </c:pt>
                <c:pt idx="4">
                  <c:v>125262.50814716998</c:v>
                </c:pt>
                <c:pt idx="5">
                  <c:v>143540</c:v>
                </c:pt>
                <c:pt idx="6">
                  <c:v>164568.44485368286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49B-42E2-BA79-D3D47919F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IV.3'!$O$36</c:f>
          <c:strCache>
            <c:ptCount val="1"/>
            <c:pt idx="0">
              <c:v>Impuestos Indirectos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IV.3'!$O$38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IV.3'!$P$38:$V$38</c:f>
              <c:numCache>
                <c:formatCode>#,##0</c:formatCode>
                <c:ptCount val="7"/>
                <c:pt idx="0">
                  <c:v>136729.70621569865</c:v>
                </c:pt>
                <c:pt idx="1">
                  <c:v>141447.49423650681</c:v>
                </c:pt>
                <c:pt idx="2">
                  <c:v>142488.49317854646</c:v>
                </c:pt>
                <c:pt idx="3">
                  <c:v>150823.94658928059</c:v>
                </c:pt>
                <c:pt idx="5">
                  <c:v>137157.10946173454</c:v>
                </c:pt>
                <c:pt idx="6">
                  <c:v>150308.8901441145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19-467E-8924-A6D687F8F33E}"/>
            </c:ext>
          </c:extLst>
        </c:ser>
        <c:ser>
          <c:idx val="1"/>
          <c:order val="1"/>
          <c:tx>
            <c:strRef>
              <c:f>'GRÁFICO ANEXO IV.3'!$O$39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IV.3'!$P$39:$V$39</c:f>
              <c:numCache>
                <c:formatCode>#,##0</c:formatCode>
                <c:ptCount val="7"/>
                <c:pt idx="0">
                  <c:v>130926.5964473295</c:v>
                </c:pt>
                <c:pt idx="1">
                  <c:v>136598.96393767113</c:v>
                </c:pt>
                <c:pt idx="2">
                  <c:v>141121.72707046079</c:v>
                </c:pt>
                <c:pt idx="3">
                  <c:v>152148.51817585426</c:v>
                </c:pt>
                <c:pt idx="5">
                  <c:v>139151.19738206544</c:v>
                </c:pt>
                <c:pt idx="6">
                  <c:v>149815.78540594573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19-467E-8924-A6D687F8F33E}"/>
            </c:ext>
          </c:extLst>
        </c:ser>
        <c:ser>
          <c:idx val="2"/>
          <c:order val="2"/>
          <c:tx>
            <c:strRef>
              <c:f>'GRÁFICO ANEXO IV.3'!$O$40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IV.3'!$P$40:$V$40</c:f>
              <c:numCache>
                <c:formatCode>#,##0</c:formatCode>
                <c:ptCount val="7"/>
                <c:pt idx="0">
                  <c:v>132234.06692081026</c:v>
                </c:pt>
                <c:pt idx="1">
                  <c:v>136598.96393767113</c:v>
                </c:pt>
                <c:pt idx="2">
                  <c:v>144815.72753107426</c:v>
                </c:pt>
                <c:pt idx="3">
                  <c:v>148813.17991550069</c:v>
                </c:pt>
                <c:pt idx="4">
                  <c:v>129716.95926441862</c:v>
                </c:pt>
                <c:pt idx="5">
                  <c:v>138395.37408933806</c:v>
                </c:pt>
                <c:pt idx="6">
                  <c:v>156833.18314824591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319-467E-8924-A6D687F8F33E}"/>
            </c:ext>
          </c:extLst>
        </c:ser>
        <c:ser>
          <c:idx val="3"/>
          <c:order val="3"/>
          <c:tx>
            <c:strRef>
              <c:f>'GRÁFICO ANEXO IV.3'!$O$41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IV.3'!$P$41:$V$41</c:f>
              <c:numCache>
                <c:formatCode>#,##0</c:formatCode>
                <c:ptCount val="7"/>
                <c:pt idx="0">
                  <c:v>132617.59828154405</c:v>
                </c:pt>
                <c:pt idx="1">
                  <c:v>135606.98308668341</c:v>
                </c:pt>
                <c:pt idx="2">
                  <c:v>144361.33452221865</c:v>
                </c:pt>
                <c:pt idx="3">
                  <c:v>148975.66036269031</c:v>
                </c:pt>
                <c:pt idx="4">
                  <c:v>129716.95926441862</c:v>
                </c:pt>
                <c:pt idx="5">
                  <c:v>139083.00213160674</c:v>
                </c:pt>
                <c:pt idx="6">
                  <c:v>157339.62556313982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319-467E-8924-A6D687F8F33E}"/>
            </c:ext>
          </c:extLst>
        </c:ser>
        <c:ser>
          <c:idx val="4"/>
          <c:order val="4"/>
          <c:tx>
            <c:strRef>
              <c:f>'GRÁFICO ANEXO IV.3'!$O$42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IV.3'!$P$42:$V$42</c:f>
              <c:numCache>
                <c:formatCode>#,##0</c:formatCode>
                <c:ptCount val="7"/>
                <c:pt idx="0">
                  <c:v>130421.09272416498</c:v>
                </c:pt>
                <c:pt idx="1">
                  <c:v>136428.67399504289</c:v>
                </c:pt>
                <c:pt idx="2">
                  <c:v>143357.39782494857</c:v>
                </c:pt>
                <c:pt idx="3">
                  <c:v>147781.63681351833</c:v>
                </c:pt>
                <c:pt idx="4">
                  <c:v>127239.21360581424</c:v>
                </c:pt>
                <c:pt idx="5">
                  <c:v>139402.53628387727</c:v>
                </c:pt>
                <c:pt idx="6">
                  <c:v>156083.05507188165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319-467E-8924-A6D687F8F33E}"/>
            </c:ext>
          </c:extLst>
        </c:ser>
        <c:ser>
          <c:idx val="5"/>
          <c:order val="5"/>
          <c:tx>
            <c:strRef>
              <c:f>'GRÁFICO ANEXO IV.3'!$O$43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IV.3'!$P$43:$V$43</c:f>
              <c:numCache>
                <c:formatCode>#,##0</c:formatCode>
                <c:ptCount val="7"/>
                <c:pt idx="2">
                  <c:v>143070.57568857464</c:v>
                </c:pt>
                <c:pt idx="3">
                  <c:v>145832.68531057163</c:v>
                </c:pt>
                <c:pt idx="4">
                  <c:v>125362.59800306748</c:v>
                </c:pt>
                <c:pt idx="5">
                  <c:v>140450.61331417612</c:v>
                </c:pt>
                <c:pt idx="6">
                  <c:v>161194.60851673016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319-467E-8924-A6D687F8F33E}"/>
            </c:ext>
          </c:extLst>
        </c:ser>
        <c:ser>
          <c:idx val="6"/>
          <c:order val="6"/>
          <c:tx>
            <c:strRef>
              <c:f>'GRÁFICO ANEXO IV.3'!$O$44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IV.3'!$P$44:$V$44</c:f>
              <c:numCache>
                <c:formatCode>#,##0</c:formatCode>
                <c:ptCount val="7"/>
                <c:pt idx="0">
                  <c:v>129532</c:v>
                </c:pt>
                <c:pt idx="1">
                  <c:v>134863</c:v>
                </c:pt>
                <c:pt idx="2">
                  <c:v>141884</c:v>
                </c:pt>
                <c:pt idx="3">
                  <c:v>142665</c:v>
                </c:pt>
                <c:pt idx="4">
                  <c:v>125963</c:v>
                </c:pt>
                <c:pt idx="5">
                  <c:v>146157</c:v>
                </c:pt>
                <c:pt idx="6">
                  <c:v>160156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319-467E-8924-A6D687F8F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IV.3'!$O$50</c:f>
          <c:strCache>
            <c:ptCount val="1"/>
            <c:pt idx="0">
              <c:v>Cotizaciones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IV.3'!$O$52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IV.3'!$P$52:$V$52</c:f>
              <c:numCache>
                <c:formatCode>#,##0</c:formatCode>
                <c:ptCount val="7"/>
                <c:pt idx="0">
                  <c:v>140714.09260034884</c:v>
                </c:pt>
                <c:pt idx="1">
                  <c:v>141410.7082506122</c:v>
                </c:pt>
                <c:pt idx="2">
                  <c:v>147687.21305285039</c:v>
                </c:pt>
                <c:pt idx="3">
                  <c:v>155854.5956427136</c:v>
                </c:pt>
                <c:pt idx="5">
                  <c:v>156463.15529028687</c:v>
                </c:pt>
                <c:pt idx="6">
                  <c:v>171946.09990657275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A6-448B-9655-29D71D857825}"/>
            </c:ext>
          </c:extLst>
        </c:ser>
        <c:ser>
          <c:idx val="1"/>
          <c:order val="1"/>
          <c:tx>
            <c:strRef>
              <c:f>'GRÁFICO ANEXO IV.3'!$O$53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IV.3'!$P$53:$V$53</c:f>
              <c:numCache>
                <c:formatCode>#,##0</c:formatCode>
                <c:ptCount val="7"/>
                <c:pt idx="0">
                  <c:v>136532.51392</c:v>
                </c:pt>
                <c:pt idx="1">
                  <c:v>142223.64164078067</c:v>
                </c:pt>
                <c:pt idx="2">
                  <c:v>148977.20500106929</c:v>
                </c:pt>
                <c:pt idx="3">
                  <c:v>159343.08617016897</c:v>
                </c:pt>
                <c:pt idx="5">
                  <c:v>163433.97201528226</c:v>
                </c:pt>
                <c:pt idx="6">
                  <c:v>172827.07744104281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7A6-448B-9655-29D71D857825}"/>
            </c:ext>
          </c:extLst>
        </c:ser>
        <c:ser>
          <c:idx val="2"/>
          <c:order val="2"/>
          <c:tx>
            <c:strRef>
              <c:f>'GRÁFICO ANEXO IV.3'!$O$54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IV.3'!$P$54:$V$54</c:f>
              <c:numCache>
                <c:formatCode>#,##0</c:formatCode>
                <c:ptCount val="7"/>
                <c:pt idx="0">
                  <c:v>136343.98166873885</c:v>
                </c:pt>
                <c:pt idx="1">
                  <c:v>142223.64164078067</c:v>
                </c:pt>
                <c:pt idx="2">
                  <c:v>149575.13789883541</c:v>
                </c:pt>
                <c:pt idx="3">
                  <c:v>159821.60506958573</c:v>
                </c:pt>
                <c:pt idx="4">
                  <c:v>148826.13664946012</c:v>
                </c:pt>
                <c:pt idx="5">
                  <c:v>165133.19026013924</c:v>
                </c:pt>
                <c:pt idx="6">
                  <c:v>179234.20123991359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7A6-448B-9655-29D71D857825}"/>
            </c:ext>
          </c:extLst>
        </c:ser>
        <c:ser>
          <c:idx val="3"/>
          <c:order val="3"/>
          <c:tx>
            <c:strRef>
              <c:f>'GRÁFICO ANEXO IV.3'!$O$55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IV.3'!$P$55:$V$55</c:f>
              <c:numCache>
                <c:formatCode>#,##0</c:formatCode>
                <c:ptCount val="7"/>
                <c:pt idx="0">
                  <c:v>136129.95329952677</c:v>
                </c:pt>
                <c:pt idx="1">
                  <c:v>141748.89546777005</c:v>
                </c:pt>
                <c:pt idx="2">
                  <c:v>149575.13789883541</c:v>
                </c:pt>
                <c:pt idx="3">
                  <c:v>160020.67206958571</c:v>
                </c:pt>
                <c:pt idx="4">
                  <c:v>148826.13664946012</c:v>
                </c:pt>
                <c:pt idx="5">
                  <c:v>165362.384210091</c:v>
                </c:pt>
                <c:pt idx="6">
                  <c:v>179166.14707339709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7A6-448B-9655-29D71D857825}"/>
            </c:ext>
          </c:extLst>
        </c:ser>
        <c:ser>
          <c:idx val="4"/>
          <c:order val="4"/>
          <c:tx>
            <c:strRef>
              <c:f>'GRÁFICO ANEXO IV.3'!$O$56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IV.3'!$P$56:$V$56</c:f>
              <c:numCache>
                <c:formatCode>#,##0</c:formatCode>
                <c:ptCount val="7"/>
                <c:pt idx="0">
                  <c:v>136531.72628205922</c:v>
                </c:pt>
                <c:pt idx="1">
                  <c:v>141953.62139574255</c:v>
                </c:pt>
                <c:pt idx="2">
                  <c:v>149565.13789883541</c:v>
                </c:pt>
                <c:pt idx="3">
                  <c:v>160589.68006958571</c:v>
                </c:pt>
                <c:pt idx="4">
                  <c:v>156771.50674294698</c:v>
                </c:pt>
                <c:pt idx="5">
                  <c:v>166754.00100042915</c:v>
                </c:pt>
                <c:pt idx="6">
                  <c:v>179072.2177121467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7A6-448B-9655-29D71D857825}"/>
            </c:ext>
          </c:extLst>
        </c:ser>
        <c:ser>
          <c:idx val="5"/>
          <c:order val="5"/>
          <c:tx>
            <c:strRef>
              <c:f>'GRÁFICO ANEXO IV.3'!$O$57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IV.3'!$P$57:$V$57</c:f>
              <c:numCache>
                <c:formatCode>#,##0</c:formatCode>
                <c:ptCount val="7"/>
                <c:pt idx="2">
                  <c:v>150030.0032133098</c:v>
                </c:pt>
                <c:pt idx="3">
                  <c:v>159894.66122510607</c:v>
                </c:pt>
                <c:pt idx="4">
                  <c:v>158375.11757423118</c:v>
                </c:pt>
                <c:pt idx="5">
                  <c:v>167457.28300152184</c:v>
                </c:pt>
                <c:pt idx="6">
                  <c:v>178578.90652113914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7A6-448B-9655-29D71D857825}"/>
            </c:ext>
          </c:extLst>
        </c:ser>
        <c:ser>
          <c:idx val="6"/>
          <c:order val="6"/>
          <c:tx>
            <c:strRef>
              <c:f>'GRÁFICO ANEXO IV.3'!$O$58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IV.3'!$P$58:$V$58</c:f>
              <c:numCache>
                <c:formatCode>#,##0</c:formatCode>
                <c:ptCount val="7"/>
                <c:pt idx="0">
                  <c:v>136341</c:v>
                </c:pt>
                <c:pt idx="1">
                  <c:v>142908</c:v>
                </c:pt>
                <c:pt idx="2">
                  <c:v>150114</c:v>
                </c:pt>
                <c:pt idx="3">
                  <c:v>160533</c:v>
                </c:pt>
                <c:pt idx="4">
                  <c:v>161898</c:v>
                </c:pt>
                <c:pt idx="5">
                  <c:v>172460</c:v>
                </c:pt>
                <c:pt idx="6">
                  <c:v>179971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7A6-448B-9655-29D71D857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IV.3'!$O$64</c:f>
          <c:strCache>
            <c:ptCount val="1"/>
            <c:pt idx="0">
              <c:v>Resto de recursos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IV.3'!$O$66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IV.3'!$P$66:$V$66</c:f>
              <c:numCache>
                <c:formatCode>#,##0</c:formatCode>
                <c:ptCount val="7"/>
                <c:pt idx="0">
                  <c:v>48701.583320009559</c:v>
                </c:pt>
                <c:pt idx="1">
                  <c:v>48853.974571725135</c:v>
                </c:pt>
                <c:pt idx="2">
                  <c:v>49244.245005591139</c:v>
                </c:pt>
                <c:pt idx="3">
                  <c:v>46798.661363241605</c:v>
                </c:pt>
                <c:pt idx="5">
                  <c:v>52812.693265408569</c:v>
                </c:pt>
                <c:pt idx="6">
                  <c:v>72457.414616348338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5FB-4D01-BE78-87C5DDC09170}"/>
            </c:ext>
          </c:extLst>
        </c:ser>
        <c:ser>
          <c:idx val="1"/>
          <c:order val="1"/>
          <c:tx>
            <c:strRef>
              <c:f>'GRÁFICO ANEXO IV.3'!$O$67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IV.3'!$P$67:$V$67</c:f>
              <c:numCache>
                <c:formatCode>#,##0</c:formatCode>
                <c:ptCount val="7"/>
                <c:pt idx="0">
                  <c:v>47378.940142022919</c:v>
                </c:pt>
                <c:pt idx="1">
                  <c:v>49762.038463825804</c:v>
                </c:pt>
                <c:pt idx="2">
                  <c:v>46273.438910582234</c:v>
                </c:pt>
                <c:pt idx="3">
                  <c:v>48144.237042786903</c:v>
                </c:pt>
                <c:pt idx="5">
                  <c:v>85961.046777354844</c:v>
                </c:pt>
                <c:pt idx="6">
                  <c:v>86435.720718182332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FB-4D01-BE78-87C5DDC09170}"/>
            </c:ext>
          </c:extLst>
        </c:ser>
        <c:ser>
          <c:idx val="2"/>
          <c:order val="2"/>
          <c:tx>
            <c:strRef>
              <c:f>'GRÁFICO ANEXO IV.3'!$O$68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IV.3'!$P$68:$V$68</c:f>
              <c:numCache>
                <c:formatCode>#,##0</c:formatCode>
                <c:ptCount val="7"/>
                <c:pt idx="0">
                  <c:v>50065.03173580618</c:v>
                </c:pt>
                <c:pt idx="1">
                  <c:v>49762.038463825804</c:v>
                </c:pt>
                <c:pt idx="2">
                  <c:v>46414.759226049791</c:v>
                </c:pt>
                <c:pt idx="3">
                  <c:v>48713.394762983684</c:v>
                </c:pt>
                <c:pt idx="4">
                  <c:v>51643.10143282402</c:v>
                </c:pt>
                <c:pt idx="5">
                  <c:v>87045.167327970208</c:v>
                </c:pt>
                <c:pt idx="6">
                  <c:v>87456.336974751088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5FB-4D01-BE78-87C5DDC09170}"/>
            </c:ext>
          </c:extLst>
        </c:ser>
        <c:ser>
          <c:idx val="3"/>
          <c:order val="3"/>
          <c:tx>
            <c:strRef>
              <c:f>'GRÁFICO ANEXO IV.3'!$O$69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IV.3'!$P$69:$V$69</c:f>
              <c:numCache>
                <c:formatCode>#,##0</c:formatCode>
                <c:ptCount val="7"/>
                <c:pt idx="0">
                  <c:v>48145.976053896236</c:v>
                </c:pt>
                <c:pt idx="1">
                  <c:v>48745.344722016453</c:v>
                </c:pt>
                <c:pt idx="2">
                  <c:v>46399.589902802494</c:v>
                </c:pt>
                <c:pt idx="3">
                  <c:v>48344.670301341925</c:v>
                </c:pt>
                <c:pt idx="4">
                  <c:v>51643.10143282402</c:v>
                </c:pt>
                <c:pt idx="5">
                  <c:v>88982.900157344528</c:v>
                </c:pt>
                <c:pt idx="6">
                  <c:v>86754.825412994134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5FB-4D01-BE78-87C5DDC09170}"/>
            </c:ext>
          </c:extLst>
        </c:ser>
        <c:ser>
          <c:idx val="4"/>
          <c:order val="4"/>
          <c:tx>
            <c:strRef>
              <c:f>'GRÁFICO ANEXO IV.3'!$O$70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IV.3'!$P$70:$V$70</c:f>
              <c:numCache>
                <c:formatCode>#,##0</c:formatCode>
                <c:ptCount val="7"/>
                <c:pt idx="0">
                  <c:v>47517.721136340981</c:v>
                </c:pt>
                <c:pt idx="1">
                  <c:v>46416.424969773623</c:v>
                </c:pt>
                <c:pt idx="2">
                  <c:v>47633.828105739376</c:v>
                </c:pt>
                <c:pt idx="3">
                  <c:v>47756.514773242983</c:v>
                </c:pt>
                <c:pt idx="4">
                  <c:v>51109.538307512223</c:v>
                </c:pt>
                <c:pt idx="5">
                  <c:v>78079.16233398125</c:v>
                </c:pt>
                <c:pt idx="6">
                  <c:v>85130.001753546705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5FB-4D01-BE78-87C5DDC09170}"/>
            </c:ext>
          </c:extLst>
        </c:ser>
        <c:ser>
          <c:idx val="5"/>
          <c:order val="5"/>
          <c:tx>
            <c:strRef>
              <c:f>'GRÁFICO ANEXO IV.3'!$O$71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IV.3'!$P$71:$V$71</c:f>
              <c:numCache>
                <c:formatCode>#,##0</c:formatCode>
                <c:ptCount val="7"/>
                <c:pt idx="2">
                  <c:v>47781.020743446214</c:v>
                </c:pt>
                <c:pt idx="3">
                  <c:v>53173.973481043002</c:v>
                </c:pt>
                <c:pt idx="4">
                  <c:v>49265.140245557137</c:v>
                </c:pt>
                <c:pt idx="5">
                  <c:v>70371.286424225371</c:v>
                </c:pt>
                <c:pt idx="6">
                  <c:v>73723.966258256871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5FB-4D01-BE78-87C5DDC09170}"/>
            </c:ext>
          </c:extLst>
        </c:ser>
        <c:ser>
          <c:idx val="6"/>
          <c:order val="6"/>
          <c:tx>
            <c:strRef>
              <c:f>'GRÁFICO ANEXO IV.3'!$O$72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IV.3'!$P$65:$V$65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IV.3'!$P$72:$V$72</c:f>
              <c:numCache>
                <c:formatCode>#,##0</c:formatCode>
                <c:ptCount val="7"/>
                <c:pt idx="0">
                  <c:v>44526</c:v>
                </c:pt>
                <c:pt idx="1">
                  <c:v>44514</c:v>
                </c:pt>
                <c:pt idx="2">
                  <c:v>48544</c:v>
                </c:pt>
                <c:pt idx="3">
                  <c:v>54334</c:v>
                </c:pt>
                <c:pt idx="4">
                  <c:v>50193</c:v>
                </c:pt>
                <c:pt idx="5">
                  <c:v>64800</c:v>
                </c:pt>
                <c:pt idx="6">
                  <c:v>65825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5FB-4D01-BE78-87C5DDC09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3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IV.4'!$O$8</c:f>
          <c:strCache>
            <c:ptCount val="1"/>
            <c:pt idx="0">
              <c:v>Total empleos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IV.4'!$O$10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IV.4'!$P$10:$V$10</c:f>
              <c:numCache>
                <c:formatCode>#,##0</c:formatCode>
                <c:ptCount val="7"/>
                <c:pt idx="0">
                  <c:v>479102.05367208621</c:v>
                </c:pt>
                <c:pt idx="1">
                  <c:v>487887.80145422585</c:v>
                </c:pt>
                <c:pt idx="2">
                  <c:v>492021.7639355635</c:v>
                </c:pt>
                <c:pt idx="3">
                  <c:v>514466.3761266729</c:v>
                </c:pt>
                <c:pt idx="5">
                  <c:v>560004.75186092628</c:v>
                </c:pt>
                <c:pt idx="6">
                  <c:v>599586.68978282914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124-49D4-A192-5E4AC22B6E68}"/>
            </c:ext>
          </c:extLst>
        </c:ser>
        <c:ser>
          <c:idx val="1"/>
          <c:order val="1"/>
          <c:tx>
            <c:strRef>
              <c:f>'GRÁFICO ANEXO IV.4'!$O$11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IV.4'!$P$11:$V$11</c:f>
              <c:numCache>
                <c:formatCode>#,##0</c:formatCode>
                <c:ptCount val="7"/>
                <c:pt idx="0">
                  <c:v>473157.58260471933</c:v>
                </c:pt>
                <c:pt idx="1">
                  <c:v>480688.40145824646</c:v>
                </c:pt>
                <c:pt idx="2">
                  <c:v>489975.4627867667</c:v>
                </c:pt>
                <c:pt idx="3">
                  <c:v>518819.37173252972</c:v>
                </c:pt>
                <c:pt idx="5">
                  <c:v>616621.51702432916</c:v>
                </c:pt>
                <c:pt idx="6">
                  <c:v>616051.4715432123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124-49D4-A192-5E4AC22B6E68}"/>
            </c:ext>
          </c:extLst>
        </c:ser>
        <c:ser>
          <c:idx val="2"/>
          <c:order val="2"/>
          <c:tx>
            <c:strRef>
              <c:f>'GRÁFICO ANEXO IV.4'!$O$12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IV.4'!$P$12:$V$12</c:f>
              <c:numCache>
                <c:formatCode>#,##0</c:formatCode>
                <c:ptCount val="7"/>
                <c:pt idx="0">
                  <c:v>477610.6838683738</c:v>
                </c:pt>
                <c:pt idx="1">
                  <c:v>480688.40145824646</c:v>
                </c:pt>
                <c:pt idx="2">
                  <c:v>497737.32187332219</c:v>
                </c:pt>
                <c:pt idx="3">
                  <c:v>515468.14477217436</c:v>
                </c:pt>
                <c:pt idx="4">
                  <c:v>572408.42903343902</c:v>
                </c:pt>
                <c:pt idx="5">
                  <c:v>617464.09291216463</c:v>
                </c:pt>
                <c:pt idx="6">
                  <c:v>627242.17179195536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124-49D4-A192-5E4AC22B6E68}"/>
            </c:ext>
          </c:extLst>
        </c:ser>
        <c:ser>
          <c:idx val="3"/>
          <c:order val="3"/>
          <c:tx>
            <c:strRef>
              <c:f>'GRÁFICO ANEXO IV.4'!$O$13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IV.4'!$P$13:$V$13</c:f>
              <c:numCache>
                <c:formatCode>#,##0</c:formatCode>
                <c:ptCount val="7"/>
                <c:pt idx="0">
                  <c:v>474973.34793026763</c:v>
                </c:pt>
                <c:pt idx="1">
                  <c:v>481664.63485724403</c:v>
                </c:pt>
                <c:pt idx="2">
                  <c:v>498045.4327074567</c:v>
                </c:pt>
                <c:pt idx="3">
                  <c:v>515655.48648601008</c:v>
                </c:pt>
                <c:pt idx="4">
                  <c:v>572408.42903343902</c:v>
                </c:pt>
                <c:pt idx="5">
                  <c:v>622771.0289142176</c:v>
                </c:pt>
                <c:pt idx="6">
                  <c:v>630331.16925579705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124-49D4-A192-5E4AC22B6E68}"/>
            </c:ext>
          </c:extLst>
        </c:ser>
        <c:ser>
          <c:idx val="4"/>
          <c:order val="4"/>
          <c:tx>
            <c:strRef>
              <c:f>'GRÁFICO ANEXO IV.4'!$O$14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IV.4'!$P$14:$V$14</c:f>
              <c:numCache>
                <c:formatCode>#,##0</c:formatCode>
                <c:ptCount val="7"/>
                <c:pt idx="0">
                  <c:v>472255.78827808221</c:v>
                </c:pt>
                <c:pt idx="1">
                  <c:v>479607.88703043509</c:v>
                </c:pt>
                <c:pt idx="2">
                  <c:v>499766.82300745667</c:v>
                </c:pt>
                <c:pt idx="3">
                  <c:v>516027.97066486022</c:v>
                </c:pt>
                <c:pt idx="4">
                  <c:v>587150.96199988399</c:v>
                </c:pt>
                <c:pt idx="5">
                  <c:v>617211.28068847465</c:v>
                </c:pt>
                <c:pt idx="6">
                  <c:v>638070.51294671034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124-49D4-A192-5E4AC22B6E68}"/>
            </c:ext>
          </c:extLst>
        </c:ser>
        <c:ser>
          <c:idx val="5"/>
          <c:order val="5"/>
          <c:tx>
            <c:strRef>
              <c:f>'GRÁFICO ANEXO IV.4'!$O$15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IV.4'!$P$15:$V$15</c:f>
              <c:numCache>
                <c:formatCode>#,##0</c:formatCode>
                <c:ptCount val="7"/>
                <c:pt idx="2">
                  <c:v>502047.86906868109</c:v>
                </c:pt>
                <c:pt idx="3">
                  <c:v>518492.54920006258</c:v>
                </c:pt>
                <c:pt idx="4">
                  <c:v>585275.52997589484</c:v>
                </c:pt>
                <c:pt idx="5">
                  <c:v>612433.12318456685</c:v>
                </c:pt>
                <c:pt idx="6">
                  <c:v>632508.77177262714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24-49D4-A192-5E4AC22B6E68}"/>
            </c:ext>
          </c:extLst>
        </c:ser>
        <c:ser>
          <c:idx val="6"/>
          <c:order val="6"/>
          <c:tx>
            <c:strRef>
              <c:f>'GRÁFICO ANEXO IV.4'!$O$16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IV.4'!$P$9:$V$9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IV.4'!$P$16:$V$16</c:f>
              <c:numCache>
                <c:formatCode>#,##0</c:formatCode>
                <c:ptCount val="7"/>
                <c:pt idx="0">
                  <c:v>472248</c:v>
                </c:pt>
                <c:pt idx="1">
                  <c:v>477332</c:v>
                </c:pt>
                <c:pt idx="2">
                  <c:v>500641</c:v>
                </c:pt>
                <c:pt idx="3">
                  <c:v>521949</c:v>
                </c:pt>
                <c:pt idx="4">
                  <c:v>586389</c:v>
                </c:pt>
                <c:pt idx="5">
                  <c:v>609776</c:v>
                </c:pt>
                <c:pt idx="6">
                  <c:v>634297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124-49D4-A192-5E4AC22B6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4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IV.4'!$O$22</c:f>
          <c:strCache>
            <c:ptCount val="1"/>
            <c:pt idx="0">
              <c:v>Consumo público proxy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IV.4'!$O$24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IV.4'!$P$24:$V$24</c:f>
              <c:numCache>
                <c:formatCode>#,##0</c:formatCode>
                <c:ptCount val="7"/>
                <c:pt idx="0">
                  <c:v>212071.9064523757</c:v>
                </c:pt>
                <c:pt idx="1">
                  <c:v>217092.81661161056</c:v>
                </c:pt>
                <c:pt idx="2">
                  <c:v>217246.21364663253</c:v>
                </c:pt>
                <c:pt idx="3">
                  <c:v>222706.06676106807</c:v>
                </c:pt>
                <c:pt idx="5">
                  <c:v>243600.41457250513</c:v>
                </c:pt>
                <c:pt idx="6">
                  <c:v>252684.47510187066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FB8-4B86-A1BC-5D4D4C99A1FC}"/>
            </c:ext>
          </c:extLst>
        </c:ser>
        <c:ser>
          <c:idx val="1"/>
          <c:order val="1"/>
          <c:tx>
            <c:strRef>
              <c:f>'GRÁFICO ANEXO IV.4'!$O$25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IV.4'!$P$25:$V$25</c:f>
              <c:numCache>
                <c:formatCode>#,##0</c:formatCode>
                <c:ptCount val="7"/>
                <c:pt idx="0">
                  <c:v>206849.89980793791</c:v>
                </c:pt>
                <c:pt idx="1">
                  <c:v>210993.43357820058</c:v>
                </c:pt>
                <c:pt idx="2">
                  <c:v>216485.00319155032</c:v>
                </c:pt>
                <c:pt idx="3">
                  <c:v>225973.74106997988</c:v>
                </c:pt>
                <c:pt idx="5">
                  <c:v>257744.5339289406</c:v>
                </c:pt>
                <c:pt idx="6">
                  <c:v>256350.17303454017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FB8-4B86-A1BC-5D4D4C99A1FC}"/>
            </c:ext>
          </c:extLst>
        </c:ser>
        <c:ser>
          <c:idx val="2"/>
          <c:order val="2"/>
          <c:tx>
            <c:strRef>
              <c:f>'GRÁFICO ANEXO IV.4'!$O$26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IV.4'!$P$26:$V$26</c:f>
              <c:numCache>
                <c:formatCode>#,##0</c:formatCode>
                <c:ptCount val="7"/>
                <c:pt idx="0">
                  <c:v>207728.02757495895</c:v>
                </c:pt>
                <c:pt idx="1">
                  <c:v>210993.43357820058</c:v>
                </c:pt>
                <c:pt idx="2">
                  <c:v>216780.51524879856</c:v>
                </c:pt>
                <c:pt idx="3">
                  <c:v>225967.20631995625</c:v>
                </c:pt>
                <c:pt idx="4">
                  <c:v>244905.48581165838</c:v>
                </c:pt>
                <c:pt idx="5">
                  <c:v>251193.43494713705</c:v>
                </c:pt>
                <c:pt idx="6">
                  <c:v>261221.48409779693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FB8-4B86-A1BC-5D4D4C99A1FC}"/>
            </c:ext>
          </c:extLst>
        </c:ser>
        <c:ser>
          <c:idx val="3"/>
          <c:order val="3"/>
          <c:tx>
            <c:strRef>
              <c:f>'GRÁFICO ANEXO IV.4'!$O$27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IV.4'!$P$27:$V$27</c:f>
              <c:numCache>
                <c:formatCode>#,##0</c:formatCode>
                <c:ptCount val="7"/>
                <c:pt idx="0">
                  <c:v>208365.63312495893</c:v>
                </c:pt>
                <c:pt idx="1">
                  <c:v>211104.65357814758</c:v>
                </c:pt>
                <c:pt idx="2">
                  <c:v>215998.21966493307</c:v>
                </c:pt>
                <c:pt idx="3">
                  <c:v>226042.99833746851</c:v>
                </c:pt>
                <c:pt idx="4">
                  <c:v>244905.48581165838</c:v>
                </c:pt>
                <c:pt idx="5">
                  <c:v>251213.89922244544</c:v>
                </c:pt>
                <c:pt idx="6">
                  <c:v>263070.38130257156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FB8-4B86-A1BC-5D4D4C99A1FC}"/>
            </c:ext>
          </c:extLst>
        </c:ser>
        <c:ser>
          <c:idx val="4"/>
          <c:order val="4"/>
          <c:tx>
            <c:strRef>
              <c:f>'GRÁFICO ANEXO IV.4'!$O$28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IV.4'!$P$28:$V$28</c:f>
              <c:numCache>
                <c:formatCode>#,##0</c:formatCode>
                <c:ptCount val="7"/>
                <c:pt idx="0">
                  <c:v>208348.04842968672</c:v>
                </c:pt>
                <c:pt idx="1">
                  <c:v>210460.38991350459</c:v>
                </c:pt>
                <c:pt idx="2">
                  <c:v>216618.71126493308</c:v>
                </c:pt>
                <c:pt idx="3">
                  <c:v>226985.90851053403</c:v>
                </c:pt>
                <c:pt idx="4">
                  <c:v>247125.09721283132</c:v>
                </c:pt>
                <c:pt idx="5">
                  <c:v>249340.65519984881</c:v>
                </c:pt>
                <c:pt idx="6">
                  <c:v>265074.7464479921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FB8-4B86-A1BC-5D4D4C99A1FC}"/>
            </c:ext>
          </c:extLst>
        </c:ser>
        <c:ser>
          <c:idx val="5"/>
          <c:order val="5"/>
          <c:tx>
            <c:strRef>
              <c:f>'GRÁFICO ANEXO IV.4'!$O$29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IV.4'!$P$29:$V$29</c:f>
              <c:numCache>
                <c:formatCode>#,##0</c:formatCode>
                <c:ptCount val="7"/>
                <c:pt idx="2">
                  <c:v>218492.6653025354</c:v>
                </c:pt>
                <c:pt idx="3">
                  <c:v>229234.33598365152</c:v>
                </c:pt>
                <c:pt idx="4">
                  <c:v>246844.0512803219</c:v>
                </c:pt>
                <c:pt idx="5">
                  <c:v>253206.1167825615</c:v>
                </c:pt>
                <c:pt idx="6">
                  <c:v>268782.54637507116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FB8-4B86-A1BC-5D4D4C99A1FC}"/>
            </c:ext>
          </c:extLst>
        </c:ser>
        <c:ser>
          <c:idx val="6"/>
          <c:order val="6"/>
          <c:tx>
            <c:strRef>
              <c:f>'GRÁFICO ANEXO IV.4'!$O$30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IV.4'!$P$23:$V$23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IV.4'!$P$30:$V$30</c:f>
              <c:numCache>
                <c:formatCode>#,##0</c:formatCode>
                <c:ptCount val="7"/>
                <c:pt idx="0">
                  <c:v>206282</c:v>
                </c:pt>
                <c:pt idx="1">
                  <c:v>210660</c:v>
                </c:pt>
                <c:pt idx="2">
                  <c:v>218514</c:v>
                </c:pt>
                <c:pt idx="3">
                  <c:v>230466</c:v>
                </c:pt>
                <c:pt idx="4">
                  <c:v>240110</c:v>
                </c:pt>
                <c:pt idx="5">
                  <c:v>253673</c:v>
                </c:pt>
                <c:pt idx="6">
                  <c:v>270018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5FB8-4B86-A1BC-5D4D4C99A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IV.4'!$O$36</c:f>
          <c:strCache>
            <c:ptCount val="1"/>
            <c:pt idx="0">
              <c:v>Prestaciones sociales en efectivo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IV.4'!$O$38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IV.4'!$P$38:$V$38</c:f>
              <c:numCache>
                <c:formatCode>#,##0</c:formatCode>
                <c:ptCount val="7"/>
                <c:pt idx="0">
                  <c:v>173451.85302797068</c:v>
                </c:pt>
                <c:pt idx="1">
                  <c:v>176172.45404352923</c:v>
                </c:pt>
                <c:pt idx="2">
                  <c:v>180734.69534496969</c:v>
                </c:pt>
                <c:pt idx="3">
                  <c:v>194412.64782344084</c:v>
                </c:pt>
                <c:pt idx="5">
                  <c:v>215949.60907182147</c:v>
                </c:pt>
                <c:pt idx="6">
                  <c:v>222829.68073196308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B8-4A0E-BE62-EDF6B93A4A17}"/>
            </c:ext>
          </c:extLst>
        </c:ser>
        <c:ser>
          <c:idx val="1"/>
          <c:order val="1"/>
          <c:tx>
            <c:strRef>
              <c:f>'GRÁFICO ANEXO IV.4'!$O$39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IV.4'!$P$39:$V$39</c:f>
              <c:numCache>
                <c:formatCode>#,##0</c:formatCode>
                <c:ptCount val="7"/>
                <c:pt idx="0">
                  <c:v>172451.50896332134</c:v>
                </c:pt>
                <c:pt idx="1">
                  <c:v>177350.40338485717</c:v>
                </c:pt>
                <c:pt idx="2">
                  <c:v>181751.19540297281</c:v>
                </c:pt>
                <c:pt idx="3">
                  <c:v>197001.8033866316</c:v>
                </c:pt>
                <c:pt idx="5">
                  <c:v>221970.8879664409</c:v>
                </c:pt>
                <c:pt idx="6">
                  <c:v>223258.644193649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1B8-4A0E-BE62-EDF6B93A4A17}"/>
            </c:ext>
          </c:extLst>
        </c:ser>
        <c:ser>
          <c:idx val="2"/>
          <c:order val="2"/>
          <c:tx>
            <c:strRef>
              <c:f>'GRÁFICO ANEXO IV.4'!$O$40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IV.4'!$P$40:$V$40</c:f>
              <c:numCache>
                <c:formatCode>#,##0</c:formatCode>
                <c:ptCount val="7"/>
                <c:pt idx="0">
                  <c:v>173473.27803000002</c:v>
                </c:pt>
                <c:pt idx="1">
                  <c:v>177350.40338485717</c:v>
                </c:pt>
                <c:pt idx="2">
                  <c:v>184357.00754140646</c:v>
                </c:pt>
                <c:pt idx="3">
                  <c:v>195222.02585999999</c:v>
                </c:pt>
                <c:pt idx="4">
                  <c:v>227868.53182703175</c:v>
                </c:pt>
                <c:pt idx="5">
                  <c:v>221623.75570305553</c:v>
                </c:pt>
                <c:pt idx="6">
                  <c:v>226765.97859031174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1B8-4A0E-BE62-EDF6B93A4A17}"/>
            </c:ext>
          </c:extLst>
        </c:ser>
        <c:ser>
          <c:idx val="3"/>
          <c:order val="3"/>
          <c:tx>
            <c:strRef>
              <c:f>'GRÁFICO ANEXO IV.4'!$O$41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IV.4'!$P$41:$V$41</c:f>
              <c:numCache>
                <c:formatCode>#,##0</c:formatCode>
                <c:ptCount val="7"/>
                <c:pt idx="0">
                  <c:v>172481.32236333334</c:v>
                </c:pt>
                <c:pt idx="1">
                  <c:v>176740.55457109158</c:v>
                </c:pt>
                <c:pt idx="2">
                  <c:v>186038.95560740647</c:v>
                </c:pt>
                <c:pt idx="3">
                  <c:v>195265.77934010728</c:v>
                </c:pt>
                <c:pt idx="4">
                  <c:v>227868.53182703175</c:v>
                </c:pt>
                <c:pt idx="5">
                  <c:v>225537.3218707483</c:v>
                </c:pt>
                <c:pt idx="6">
                  <c:v>227550.15828302145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1B8-4A0E-BE62-EDF6B93A4A17}"/>
            </c:ext>
          </c:extLst>
        </c:ser>
        <c:ser>
          <c:idx val="4"/>
          <c:order val="4"/>
          <c:tx>
            <c:strRef>
              <c:f>'GRÁFICO ANEXO IV.4'!$O$42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IV.4'!$P$42:$V$42</c:f>
              <c:numCache>
                <c:formatCode>#,##0</c:formatCode>
                <c:ptCount val="7"/>
                <c:pt idx="0">
                  <c:v>172804.41296603947</c:v>
                </c:pt>
                <c:pt idx="1">
                  <c:v>177014.14571047263</c:v>
                </c:pt>
                <c:pt idx="2">
                  <c:v>186336.72430740646</c:v>
                </c:pt>
                <c:pt idx="3">
                  <c:v>195955.85379160251</c:v>
                </c:pt>
                <c:pt idx="4">
                  <c:v>232380.72673000515</c:v>
                </c:pt>
                <c:pt idx="5">
                  <c:v>224385.48855892735</c:v>
                </c:pt>
                <c:pt idx="6">
                  <c:v>228378.21140692913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1B8-4A0E-BE62-EDF6B93A4A17}"/>
            </c:ext>
          </c:extLst>
        </c:ser>
        <c:ser>
          <c:idx val="5"/>
          <c:order val="5"/>
          <c:tx>
            <c:strRef>
              <c:f>'GRÁFICO ANEXO IV.4'!$O$43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IV.4'!$P$43:$V$43</c:f>
              <c:numCache>
                <c:formatCode>#,##0</c:formatCode>
                <c:ptCount val="7"/>
                <c:pt idx="2">
                  <c:v>185934.99030740646</c:v>
                </c:pt>
                <c:pt idx="3">
                  <c:v>196157.35393575791</c:v>
                </c:pt>
                <c:pt idx="4">
                  <c:v>228854.76692536924</c:v>
                </c:pt>
                <c:pt idx="5">
                  <c:v>226279.49929562912</c:v>
                </c:pt>
                <c:pt idx="6">
                  <c:v>228304.82413888368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1B8-4A0E-BE62-EDF6B93A4A17}"/>
            </c:ext>
          </c:extLst>
        </c:ser>
        <c:ser>
          <c:idx val="6"/>
          <c:order val="6"/>
          <c:tx>
            <c:strRef>
              <c:f>'GRÁFICO ANEXO IV.4'!$O$44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IV.4'!$P$37:$V$37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IV.4'!$P$44:$V$44</c:f>
              <c:numCache>
                <c:formatCode>#,##0</c:formatCode>
                <c:ptCount val="7"/>
                <c:pt idx="0">
                  <c:v>173939</c:v>
                </c:pt>
                <c:pt idx="1">
                  <c:v>177924</c:v>
                </c:pt>
                <c:pt idx="2">
                  <c:v>185093</c:v>
                </c:pt>
                <c:pt idx="3">
                  <c:v>196862</c:v>
                </c:pt>
                <c:pt idx="4">
                  <c:v>228115</c:v>
                </c:pt>
                <c:pt idx="5">
                  <c:v>228227</c:v>
                </c:pt>
                <c:pt idx="6">
                  <c:v>228763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1B8-4A0E-BE62-EDF6B93A4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IV.4'!$O$50</c:f>
          <c:strCache>
            <c:ptCount val="1"/>
            <c:pt idx="0">
              <c:v>Intereses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IV.4'!$O$52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IV.4'!$P$52:$V$52</c:f>
              <c:numCache>
                <c:formatCode>#,##0</c:formatCode>
                <c:ptCount val="7"/>
                <c:pt idx="0">
                  <c:v>30659</c:v>
                </c:pt>
                <c:pt idx="1">
                  <c:v>30618.731526988424</c:v>
                </c:pt>
                <c:pt idx="2">
                  <c:v>28160.773472043249</c:v>
                </c:pt>
                <c:pt idx="3">
                  <c:v>29122.639811284571</c:v>
                </c:pt>
                <c:pt idx="5">
                  <c:v>29817</c:v>
                </c:pt>
                <c:pt idx="6">
                  <c:v>23263.020768105245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AF4-46E8-93D5-72DBBE8129A0}"/>
            </c:ext>
          </c:extLst>
        </c:ser>
        <c:ser>
          <c:idx val="1"/>
          <c:order val="1"/>
          <c:tx>
            <c:strRef>
              <c:f>'GRÁFICO ANEXO IV.4'!$O$53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IV.4'!$P$53:$V$53</c:f>
              <c:numCache>
                <c:formatCode>#,##0</c:formatCode>
                <c:ptCount val="7"/>
                <c:pt idx="0">
                  <c:v>33431.71671967634</c:v>
                </c:pt>
                <c:pt idx="1">
                  <c:v>30020.87211709754</c:v>
                </c:pt>
                <c:pt idx="2">
                  <c:v>28546.42645453849</c:v>
                </c:pt>
                <c:pt idx="3">
                  <c:v>29167.440038686378</c:v>
                </c:pt>
                <c:pt idx="5">
                  <c:v>25301.433979170586</c:v>
                </c:pt>
                <c:pt idx="6">
                  <c:v>23518.685112933857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AF4-46E8-93D5-72DBBE8129A0}"/>
            </c:ext>
          </c:extLst>
        </c:ser>
        <c:ser>
          <c:idx val="2"/>
          <c:order val="2"/>
          <c:tx>
            <c:strRef>
              <c:f>'GRÁFICO ANEXO IV.4'!$O$54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IV.4'!$P$54:$V$54</c:f>
              <c:numCache>
                <c:formatCode>#,##0</c:formatCode>
                <c:ptCount val="7"/>
                <c:pt idx="0">
                  <c:v>31680.820479631097</c:v>
                </c:pt>
                <c:pt idx="1">
                  <c:v>30020.87211709754</c:v>
                </c:pt>
                <c:pt idx="2">
                  <c:v>29402</c:v>
                </c:pt>
                <c:pt idx="3">
                  <c:v>29684.67879228247</c:v>
                </c:pt>
                <c:pt idx="4">
                  <c:v>28643</c:v>
                </c:pt>
                <c:pt idx="5">
                  <c:v>24506.533583595618</c:v>
                </c:pt>
                <c:pt idx="6">
                  <c:v>26251.418101896546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AF4-46E8-93D5-72DBBE8129A0}"/>
            </c:ext>
          </c:extLst>
        </c:ser>
        <c:ser>
          <c:idx val="3"/>
          <c:order val="3"/>
          <c:tx>
            <c:strRef>
              <c:f>'GRÁFICO ANEXO IV.4'!$O$55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IV.4'!$P$55:$V$55</c:f>
              <c:numCache>
                <c:formatCode>#,##0</c:formatCode>
                <c:ptCount val="7"/>
                <c:pt idx="0">
                  <c:v>31617.712658191631</c:v>
                </c:pt>
                <c:pt idx="1">
                  <c:v>29193.757138307559</c:v>
                </c:pt>
                <c:pt idx="2">
                  <c:v>29602</c:v>
                </c:pt>
                <c:pt idx="3">
                  <c:v>29924.678792282499</c:v>
                </c:pt>
                <c:pt idx="4">
                  <c:v>28643</c:v>
                </c:pt>
                <c:pt idx="5">
                  <c:v>24557.855887687085</c:v>
                </c:pt>
                <c:pt idx="6">
                  <c:v>26875.203220832456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AF4-46E8-93D5-72DBBE8129A0}"/>
            </c:ext>
          </c:extLst>
        </c:ser>
        <c:ser>
          <c:idx val="4"/>
          <c:order val="4"/>
          <c:tx>
            <c:strRef>
              <c:f>'GRÁFICO ANEXO IV.4'!$O$56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IV.4'!$P$56:$V$56</c:f>
              <c:numCache>
                <c:formatCode>#,##0</c:formatCode>
                <c:ptCount val="7"/>
                <c:pt idx="0">
                  <c:v>30819.327253299998</c:v>
                </c:pt>
                <c:pt idx="1">
                  <c:v>29734</c:v>
                </c:pt>
                <c:pt idx="2">
                  <c:v>28602</c:v>
                </c:pt>
                <c:pt idx="3">
                  <c:v>28954.045346571904</c:v>
                </c:pt>
                <c:pt idx="4">
                  <c:v>28643</c:v>
                </c:pt>
                <c:pt idx="5">
                  <c:v>24867.101580552073</c:v>
                </c:pt>
                <c:pt idx="6">
                  <c:v>26880.376399852012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AF4-46E8-93D5-72DBBE8129A0}"/>
            </c:ext>
          </c:extLst>
        </c:ser>
        <c:ser>
          <c:idx val="5"/>
          <c:order val="5"/>
          <c:tx>
            <c:strRef>
              <c:f>'GRÁFICO ANEXO IV.4'!$O$57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IV.4'!$P$57:$V$57</c:f>
              <c:numCache>
                <c:formatCode>#,##0</c:formatCode>
                <c:ptCount val="7"/>
                <c:pt idx="2">
                  <c:v>29063.618023622101</c:v>
                </c:pt>
                <c:pt idx="3">
                  <c:v>28219.813232802881</c:v>
                </c:pt>
                <c:pt idx="4">
                  <c:v>26017.771660637361</c:v>
                </c:pt>
                <c:pt idx="5">
                  <c:v>25209.831948283907</c:v>
                </c:pt>
                <c:pt idx="6">
                  <c:v>28468.178628167381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AF4-46E8-93D5-72DBBE8129A0}"/>
            </c:ext>
          </c:extLst>
        </c:ser>
        <c:ser>
          <c:idx val="6"/>
          <c:order val="6"/>
          <c:tx>
            <c:strRef>
              <c:f>'GRÁFICO ANEXO IV.4'!$O$58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IV.4'!$P$51:$V$51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IV.4'!$P$58:$V$58</c:f>
              <c:numCache>
                <c:formatCode>#,##0</c:formatCode>
                <c:ptCount val="7"/>
                <c:pt idx="0">
                  <c:v>31358</c:v>
                </c:pt>
                <c:pt idx="1">
                  <c:v>29836</c:v>
                </c:pt>
                <c:pt idx="2">
                  <c:v>30315</c:v>
                </c:pt>
                <c:pt idx="3">
                  <c:v>28450</c:v>
                </c:pt>
                <c:pt idx="4">
                  <c:v>25192</c:v>
                </c:pt>
                <c:pt idx="5">
                  <c:v>26085</c:v>
                </c:pt>
                <c:pt idx="6">
                  <c:v>31595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AF4-46E8-93D5-72DBBE81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2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IV.4'!$O$64</c:f>
          <c:strCache>
            <c:ptCount val="1"/>
            <c:pt idx="0">
              <c:v>FBCF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IV.4'!$O$66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IV.4'!$P$66:$V$66</c:f>
              <c:numCache>
                <c:formatCode>#,##0</c:formatCode>
                <c:ptCount val="7"/>
                <c:pt idx="0">
                  <c:v>22694.909576948776</c:v>
                </c:pt>
                <c:pt idx="1">
                  <c:v>26115.284330525519</c:v>
                </c:pt>
                <c:pt idx="2">
                  <c:v>27466.928893549994</c:v>
                </c:pt>
                <c:pt idx="3">
                  <c:v>28216.965194</c:v>
                </c:pt>
                <c:pt idx="5">
                  <c:v>28813.408763964988</c:v>
                </c:pt>
                <c:pt idx="6">
                  <c:v>38068.77404782379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2A7-4F2D-85C6-9F3680FD6B62}"/>
            </c:ext>
          </c:extLst>
        </c:ser>
        <c:ser>
          <c:idx val="1"/>
          <c:order val="1"/>
          <c:tx>
            <c:strRef>
              <c:f>'GRÁFICO ANEXO IV.4'!$O$67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IV.4'!$P$67:$V$67</c:f>
              <c:numCache>
                <c:formatCode>#,##0</c:formatCode>
                <c:ptCount val="7"/>
                <c:pt idx="0">
                  <c:v>23210.548531076649</c:v>
                </c:pt>
                <c:pt idx="1">
                  <c:v>23831.452249999998</c:v>
                </c:pt>
                <c:pt idx="2">
                  <c:v>26399.541035400001</c:v>
                </c:pt>
                <c:pt idx="3">
                  <c:v>26671.471146000004</c:v>
                </c:pt>
                <c:pt idx="5">
                  <c:v>46942.36290317509</c:v>
                </c:pt>
                <c:pt idx="6">
                  <c:v>40402.476290724109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2A7-4F2D-85C6-9F3680FD6B62}"/>
            </c:ext>
          </c:extLst>
        </c:ser>
        <c:ser>
          <c:idx val="2"/>
          <c:order val="2"/>
          <c:tx>
            <c:strRef>
              <c:f>'GRÁFICO ANEXO IV.4'!$O$68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IV.4'!$P$68:$V$68</c:f>
              <c:numCache>
                <c:formatCode>#,##0</c:formatCode>
                <c:ptCount val="7"/>
                <c:pt idx="0">
                  <c:v>27469.899113867963</c:v>
                </c:pt>
                <c:pt idx="1">
                  <c:v>23831.452249999998</c:v>
                </c:pt>
                <c:pt idx="2">
                  <c:v>28354.008648000003</c:v>
                </c:pt>
                <c:pt idx="3">
                  <c:v>24780.432430000001</c:v>
                </c:pt>
                <c:pt idx="4">
                  <c:v>30127.893071152535</c:v>
                </c:pt>
                <c:pt idx="5">
                  <c:v>44585.91508584188</c:v>
                </c:pt>
                <c:pt idx="6">
                  <c:v>40308.881078664075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2A7-4F2D-85C6-9F3680FD6B62}"/>
            </c:ext>
          </c:extLst>
        </c:ser>
        <c:ser>
          <c:idx val="3"/>
          <c:order val="3"/>
          <c:tx>
            <c:strRef>
              <c:f>'GRÁFICO ANEXO IV.4'!$O$69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IV.4'!$P$69:$V$69</c:f>
              <c:numCache>
                <c:formatCode>#,##0</c:formatCode>
                <c:ptCount val="7"/>
                <c:pt idx="0">
                  <c:v>25133.833999999999</c:v>
                </c:pt>
                <c:pt idx="1">
                  <c:v>25819.328849999998</c:v>
                </c:pt>
                <c:pt idx="2">
                  <c:v>27761.467000000001</c:v>
                </c:pt>
                <c:pt idx="3">
                  <c:v>25202.813430000002</c:v>
                </c:pt>
                <c:pt idx="4">
                  <c:v>30127.893071152535</c:v>
                </c:pt>
                <c:pt idx="5">
                  <c:v>46938.564501847643</c:v>
                </c:pt>
                <c:pt idx="6">
                  <c:v>41101.378570777524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2A7-4F2D-85C6-9F3680FD6B62}"/>
            </c:ext>
          </c:extLst>
        </c:ser>
        <c:ser>
          <c:idx val="4"/>
          <c:order val="4"/>
          <c:tx>
            <c:strRef>
              <c:f>'GRÁFICO ANEXO IV.4'!$O$70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IV.4'!$P$70:$V$70</c:f>
              <c:numCache>
                <c:formatCode>#,##0</c:formatCode>
                <c:ptCount val="7"/>
                <c:pt idx="0">
                  <c:v>24827.791799426937</c:v>
                </c:pt>
                <c:pt idx="1">
                  <c:v>23932.328849999998</c:v>
                </c:pt>
                <c:pt idx="2">
                  <c:v>27835.467000000001</c:v>
                </c:pt>
                <c:pt idx="3">
                  <c:v>25108.813430000002</c:v>
                </c:pt>
                <c:pt idx="4">
                  <c:v>29221.275837145156</c:v>
                </c:pt>
                <c:pt idx="5">
                  <c:v>42254.412561929617</c:v>
                </c:pt>
                <c:pt idx="6">
                  <c:v>41178.452051922846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2A7-4F2D-85C6-9F3680FD6B62}"/>
            </c:ext>
          </c:extLst>
        </c:ser>
        <c:ser>
          <c:idx val="5"/>
          <c:order val="5"/>
          <c:tx>
            <c:strRef>
              <c:f>'GRÁFICO ANEXO IV.4'!$O$71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IV.4'!$P$71:$V$71</c:f>
              <c:numCache>
                <c:formatCode>#,##0</c:formatCode>
                <c:ptCount val="7"/>
                <c:pt idx="2">
                  <c:v>27657.242999999999</c:v>
                </c:pt>
                <c:pt idx="3">
                  <c:v>25262.511429999999</c:v>
                </c:pt>
                <c:pt idx="4">
                  <c:v>29654.972947157072</c:v>
                </c:pt>
                <c:pt idx="5">
                  <c:v>36724.767234021303</c:v>
                </c:pt>
                <c:pt idx="6">
                  <c:v>33596.640684410631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2A7-4F2D-85C6-9F3680FD6B62}"/>
            </c:ext>
          </c:extLst>
        </c:ser>
        <c:ser>
          <c:idx val="6"/>
          <c:order val="6"/>
          <c:tx>
            <c:strRef>
              <c:f>'GRÁFICO ANEXO IV.4'!$O$72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IV.4'!$P$65:$V$65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IV.4'!$P$72:$V$72</c:f>
              <c:numCache>
                <c:formatCode>#,##0</c:formatCode>
                <c:ptCount val="7"/>
                <c:pt idx="0">
                  <c:v>21529</c:v>
                </c:pt>
                <c:pt idx="1">
                  <c:v>23188</c:v>
                </c:pt>
                <c:pt idx="2">
                  <c:v>25972</c:v>
                </c:pt>
                <c:pt idx="3">
                  <c:v>25406</c:v>
                </c:pt>
                <c:pt idx="4">
                  <c:v>28343</c:v>
                </c:pt>
                <c:pt idx="5">
                  <c:v>31916</c:v>
                </c:pt>
                <c:pt idx="6">
                  <c:v>37723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7-4F2D-85C6-9F3680FD6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2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IV.4'!$X$8</c:f>
          <c:strCache>
            <c:ptCount val="1"/>
            <c:pt idx="0">
              <c:v>Error relativo (%) Total empleos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IV.4'!$X$10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IV.4'!$Y$10:$AE$10</c:f>
              <c:numCache>
                <c:formatCode>#,##0.0</c:formatCode>
                <c:ptCount val="7"/>
                <c:pt idx="0">
                  <c:v>-1.4513674323843011</c:v>
                </c:pt>
                <c:pt idx="1">
                  <c:v>-2.2114170963241193</c:v>
                </c:pt>
                <c:pt idx="2">
                  <c:v>1.7216400703171526</c:v>
                </c:pt>
                <c:pt idx="3">
                  <c:v>1.433592912971785</c:v>
                </c:pt>
                <c:pt idx="5">
                  <c:v>8.1622182800034313</c:v>
                </c:pt>
                <c:pt idx="6">
                  <c:v>5.4722488388201205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C45-450C-B195-405699C42A55}"/>
            </c:ext>
          </c:extLst>
        </c:ser>
        <c:ser>
          <c:idx val="1"/>
          <c:order val="1"/>
          <c:tx>
            <c:strRef>
              <c:f>'GRÁFICO ANEXO IV.4'!$X$11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IV.4'!$Y$11:$AE$11</c:f>
              <c:numCache>
                <c:formatCode>#,##0.0</c:formatCode>
                <c:ptCount val="7"/>
                <c:pt idx="0">
                  <c:v>-0.19260697868902057</c:v>
                </c:pt>
                <c:pt idx="1">
                  <c:v>-0.7031586942099961</c:v>
                </c:pt>
                <c:pt idx="2">
                  <c:v>2.1303763002297655</c:v>
                </c:pt>
                <c:pt idx="3">
                  <c:v>0.59960422713144035</c:v>
                </c:pt>
                <c:pt idx="5">
                  <c:v>-1.1226281494071864</c:v>
                </c:pt>
                <c:pt idx="6">
                  <c:v>2.8764960983242385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C45-450C-B195-405699C42A55}"/>
            </c:ext>
          </c:extLst>
        </c:ser>
        <c:ser>
          <c:idx val="2"/>
          <c:order val="2"/>
          <c:tx>
            <c:strRef>
              <c:f>'GRÁFICO ANEXO IV.4'!$X$12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IV.4'!$Y$12:$AE$12</c:f>
              <c:numCache>
                <c:formatCode>#,##0.0</c:formatCode>
                <c:ptCount val="7"/>
                <c:pt idx="0">
                  <c:v>-1.1355651836267813</c:v>
                </c:pt>
                <c:pt idx="1">
                  <c:v>-0.7031586942099961</c:v>
                </c:pt>
                <c:pt idx="2">
                  <c:v>0.57999207549477816</c:v>
                </c:pt>
                <c:pt idx="3">
                  <c:v>1.2416644591378927</c:v>
                </c:pt>
                <c:pt idx="4">
                  <c:v>2.3841802909947107</c:v>
                </c:pt>
                <c:pt idx="5">
                  <c:v>-1.2608060848843892</c:v>
                </c:pt>
                <c:pt idx="6">
                  <c:v>1.1122279008169103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C45-450C-B195-405699C42A55}"/>
            </c:ext>
          </c:extLst>
        </c:ser>
        <c:ser>
          <c:idx val="3"/>
          <c:order val="3"/>
          <c:tx>
            <c:strRef>
              <c:f>'GRÁFICO ANEXO IV.4'!$X$13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IV.4'!$Y$13:$AE$13</c:f>
              <c:numCache>
                <c:formatCode>#,##0.0</c:formatCode>
                <c:ptCount val="7"/>
                <c:pt idx="0">
                  <c:v>-0.5771009999550295</c:v>
                </c:pt>
                <c:pt idx="1">
                  <c:v>-0.90767743567245296</c:v>
                </c:pt>
                <c:pt idx="2">
                  <c:v>0.51844880713790975</c:v>
                </c:pt>
                <c:pt idx="3">
                  <c:v>1.2057717351675972</c:v>
                </c:pt>
                <c:pt idx="4">
                  <c:v>2.3841802909947107</c:v>
                </c:pt>
                <c:pt idx="5">
                  <c:v>-2.1311151823321359</c:v>
                </c:pt>
                <c:pt idx="6">
                  <c:v>0.62523246116613307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C45-450C-B195-405699C42A55}"/>
            </c:ext>
          </c:extLst>
        </c:ser>
        <c:ser>
          <c:idx val="4"/>
          <c:order val="4"/>
          <c:tx>
            <c:strRef>
              <c:f>'GRÁFICO ANEXO IV.4'!$X$14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IV.4'!$Y$14:$AE$14</c:f>
              <c:numCache>
                <c:formatCode>#,##0.00</c:formatCode>
                <c:ptCount val="7"/>
                <c:pt idx="0" formatCode="#,##0.0">
                  <c:v>-1.6491923909071158E-3</c:v>
                </c:pt>
                <c:pt idx="1">
                  <c:v>-0.47679330747468968</c:v>
                </c:pt>
                <c:pt idx="2" formatCode="#,##0.0">
                  <c:v>0.17461154650604579</c:v>
                </c:pt>
                <c:pt idx="3" formatCode="#,##0.0">
                  <c:v>1.1344076404284298</c:v>
                </c:pt>
                <c:pt idx="4" formatCode="#,##0.0">
                  <c:v>-0.12994138701169219</c:v>
                </c:pt>
                <c:pt idx="5" formatCode="#,##0.0">
                  <c:v>-1.2193462334487835</c:v>
                </c:pt>
                <c:pt idx="6" formatCode="#,##0.0">
                  <c:v>-0.59491262716209281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C45-450C-B195-405699C42A55}"/>
            </c:ext>
          </c:extLst>
        </c:ser>
        <c:ser>
          <c:idx val="5"/>
          <c:order val="5"/>
          <c:tx>
            <c:strRef>
              <c:f>'GRÁFICO ANEXO IV.4'!$X$15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IV.4'!$Y$15:$AE$15</c:f>
              <c:numCache>
                <c:formatCode>#,##0.0</c:formatCode>
                <c:ptCount val="7"/>
                <c:pt idx="2">
                  <c:v>-0.28101355435952863</c:v>
                </c:pt>
                <c:pt idx="3">
                  <c:v>0.66222002531615509</c:v>
                </c:pt>
                <c:pt idx="4">
                  <c:v>0.18988589896897135</c:v>
                </c:pt>
                <c:pt idx="5">
                  <c:v>-0.43575397925908066</c:v>
                </c:pt>
                <c:pt idx="6">
                  <c:v>0.28192285748992402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C45-450C-B195-405699C42A55}"/>
            </c:ext>
          </c:extLst>
        </c:ser>
        <c:ser>
          <c:idx val="6"/>
          <c:order val="6"/>
          <c:tx>
            <c:strRef>
              <c:f>'GRÁFICO ANEXO IV.4'!$X$16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IV.4'!$Y$9:$AE$9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IV.4'!$Y$16:$AE$16</c:f>
              <c:numCache>
                <c:formatCode>#,##0.0</c:formatCode>
                <c:ptCount val="7"/>
                <c:pt idx="0">
                  <c:v>-0.67165795740920797</c:v>
                </c:pt>
                <c:pt idx="1">
                  <c:v>-1.0004410455782511</c:v>
                </c:pt>
                <c:pt idx="2">
                  <c:v>0.8073425408876872</c:v>
                </c:pt>
                <c:pt idx="3">
                  <c:v>1.0462101666922166</c:v>
                </c:pt>
                <c:pt idx="4">
                  <c:v>1.2070762734866751</c:v>
                </c:pt>
                <c:pt idx="5">
                  <c:v>0.3320947751119761</c:v>
                </c:pt>
                <c:pt idx="6">
                  <c:v>1.6288692549092054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C45-450C-B195-405699C42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027831931625"/>
          <c:y val="4.3217551337470295E-2"/>
          <c:w val="0.78552110382168872"/>
          <c:h val="0.616439852797253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9'!$K$7</c:f>
              <c:strCache>
                <c:ptCount val="1"/>
                <c:pt idx="0">
                  <c:v>Impuestos indirectos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9'!$L$5:$Q$5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9'!$L$7:$Q$7</c:f>
              <c:numCache>
                <c:formatCode>#,##0</c:formatCode>
                <c:ptCount val="6"/>
                <c:pt idx="0">
                  <c:v>8999.890538265463</c:v>
                </c:pt>
                <c:pt idx="1">
                  <c:v>7005.8026179345616</c:v>
                </c:pt>
                <c:pt idx="2">
                  <c:v>7761.62591066194</c:v>
                </c:pt>
                <c:pt idx="3">
                  <c:v>7073.9978683932568</c:v>
                </c:pt>
                <c:pt idx="4">
                  <c:v>6754.4637161227292</c:v>
                </c:pt>
                <c:pt idx="5">
                  <c:v>5706.3866858238762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18-44F7-8419-0B547D2F74C9}"/>
            </c:ext>
          </c:extLst>
        </c:ser>
        <c:ser>
          <c:idx val="2"/>
          <c:order val="2"/>
          <c:tx>
            <c:strRef>
              <c:f>'GRÁFICO 9'!$K$8</c:f>
              <c:strCache>
                <c:ptCount val="1"/>
                <c:pt idx="0">
                  <c:v>Impuestos directos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9'!$L$5:$Q$5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9'!$L$8:$Q$8</c:f>
              <c:numCache>
                <c:formatCode>#,##0</c:formatCode>
                <c:ptCount val="6"/>
                <c:pt idx="0">
                  <c:v>19564.093229202976</c:v>
                </c:pt>
                <c:pt idx="1">
                  <c:v>12681.675621828879</c:v>
                </c:pt>
                <c:pt idx="2">
                  <c:v>9179.5118423497479</c:v>
                </c:pt>
                <c:pt idx="3">
                  <c:v>9201.6128377140558</c:v>
                </c:pt>
                <c:pt idx="4">
                  <c:v>6692.9291021336976</c:v>
                </c:pt>
                <c:pt idx="5">
                  <c:v>4810.1832063263864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18-44F7-8419-0B547D2F74C9}"/>
            </c:ext>
          </c:extLst>
        </c:ser>
        <c:ser>
          <c:idx val="3"/>
          <c:order val="3"/>
          <c:tx>
            <c:strRef>
              <c:f>'GRÁFICO 9'!$K$9</c:f>
              <c:strCache>
                <c:ptCount val="1"/>
                <c:pt idx="0">
                  <c:v>Cotizaciones sociales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9'!$L$5:$Q$5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9'!$L$9:$Q$9</c:f>
              <c:numCache>
                <c:formatCode>#,##0</c:formatCode>
                <c:ptCount val="6"/>
                <c:pt idx="0">
                  <c:v>15996.844709713128</c:v>
                </c:pt>
                <c:pt idx="1">
                  <c:v>9026.0279847177444</c:v>
                </c:pt>
                <c:pt idx="2">
                  <c:v>7326.8097398607642</c:v>
                </c:pt>
                <c:pt idx="3">
                  <c:v>7097.6157899090031</c:v>
                </c:pt>
                <c:pt idx="4">
                  <c:v>5705.9989995708456</c:v>
                </c:pt>
                <c:pt idx="5">
                  <c:v>5002.7169984781649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18-44F7-8419-0B547D2F74C9}"/>
            </c:ext>
          </c:extLst>
        </c:ser>
        <c:ser>
          <c:idx val="4"/>
          <c:order val="4"/>
          <c:tx>
            <c:strRef>
              <c:f>'GRÁFICO 9'!$K$10</c:f>
              <c:strCache>
                <c:ptCount val="1"/>
                <c:pt idx="0">
                  <c:v>Resto de recursos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9'!$L$5:$Q$5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9'!$L$10:$Q$10</c:f>
              <c:numCache>
                <c:formatCode>#,##0</c:formatCode>
                <c:ptCount val="6"/>
                <c:pt idx="0">
                  <c:v>11987.306734591431</c:v>
                </c:pt>
                <c:pt idx="1">
                  <c:v>-21161.046777354844</c:v>
                </c:pt>
                <c:pt idx="2">
                  <c:v>-22245.167327970208</c:v>
                </c:pt>
                <c:pt idx="3">
                  <c:v>-24182.900157344528</c:v>
                </c:pt>
                <c:pt idx="4">
                  <c:v>-13279.16233398125</c:v>
                </c:pt>
                <c:pt idx="5">
                  <c:v>-5571.2864242253709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18-44F7-8419-0B547D2F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9'!$K$6</c:f>
              <c:strCache>
                <c:ptCount val="1"/>
                <c:pt idx="0">
                  <c:v>RECURSOS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9'!$L$5:$Q$5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9'!$L$6:$Q$6</c:f>
              <c:numCache>
                <c:formatCode>#,##0</c:formatCode>
                <c:ptCount val="6"/>
                <c:pt idx="0">
                  <c:v>56548.135211772984</c:v>
                </c:pt>
                <c:pt idx="1">
                  <c:v>7552.4594471263117</c:v>
                </c:pt>
                <c:pt idx="2">
                  <c:v>2022.7801649022149</c:v>
                </c:pt>
                <c:pt idx="3">
                  <c:v>-809.67366132815368</c:v>
                </c:pt>
                <c:pt idx="4">
                  <c:v>5874.2294838459929</c:v>
                </c:pt>
                <c:pt idx="5">
                  <c:v>9948.0004664030275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718-44F7-8419-0B547D2F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6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0895339889579E-4"/>
          <c:y val="0.83519325546336964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IV.4'!$X$36</c:f>
          <c:strCache>
            <c:ptCount val="1"/>
            <c:pt idx="0">
              <c:v>Error relativo (%) Prestaciones sociales en efectivo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IV.4'!$X$38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IV.4'!$Y$38:$AE$38</c:f>
              <c:numCache>
                <c:formatCode>#,##0.0</c:formatCode>
                <c:ptCount val="7"/>
                <c:pt idx="0">
                  <c:v>0.28006770881132143</c:v>
                </c:pt>
                <c:pt idx="1">
                  <c:v>0.98443490280724955</c:v>
                </c:pt>
                <c:pt idx="2">
                  <c:v>2.3546566618026135</c:v>
                </c:pt>
                <c:pt idx="3">
                  <c:v>1.2441975478046334</c:v>
                </c:pt>
                <c:pt idx="5">
                  <c:v>5.3794647119659516</c:v>
                </c:pt>
                <c:pt idx="6">
                  <c:v>2.5936533740320438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601-422E-9B35-8D963F98F16F}"/>
            </c:ext>
          </c:extLst>
        </c:ser>
        <c:ser>
          <c:idx val="1"/>
          <c:order val="1"/>
          <c:tx>
            <c:strRef>
              <c:f>'GRÁFICO ANEXO IV.4'!$X$39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IV.4'!$Y$39:$AE$39</c:f>
              <c:numCache>
                <c:formatCode>#,##0.0</c:formatCode>
                <c:ptCount val="7"/>
                <c:pt idx="0">
                  <c:v>0.85517971051843711</c:v>
                </c:pt>
                <c:pt idx="1">
                  <c:v>0.32238293605293789</c:v>
                </c:pt>
                <c:pt idx="2">
                  <c:v>1.8054732469770289</c:v>
                </c:pt>
                <c:pt idx="3">
                  <c:v>-7.1015933309423032E-2</c:v>
                </c:pt>
                <c:pt idx="5">
                  <c:v>2.7411796297366644</c:v>
                </c:pt>
                <c:pt idx="6">
                  <c:v>2.406139020012414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01-422E-9B35-8D963F98F16F}"/>
            </c:ext>
          </c:extLst>
        </c:ser>
        <c:ser>
          <c:idx val="2"/>
          <c:order val="2"/>
          <c:tx>
            <c:strRef>
              <c:f>'GRÁFICO ANEXO IV.4'!$X$40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IV.4'!$Y$40:$AE$40</c:f>
              <c:numCache>
                <c:formatCode>#,##0.0</c:formatCode>
                <c:ptCount val="7"/>
                <c:pt idx="0">
                  <c:v>0.26775017103696364</c:v>
                </c:pt>
                <c:pt idx="1">
                  <c:v>0.32238293605293789</c:v>
                </c:pt>
                <c:pt idx="2">
                  <c:v>0.39763386978088683</c:v>
                </c:pt>
                <c:pt idx="3">
                  <c:v>0.8330577460352967</c:v>
                </c:pt>
                <c:pt idx="4">
                  <c:v>0.108045579189553</c:v>
                </c:pt>
                <c:pt idx="5">
                  <c:v>2.8932791899926245</c:v>
                </c:pt>
                <c:pt idx="6">
                  <c:v>0.87296521276965922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601-422E-9B35-8D963F98F16F}"/>
            </c:ext>
          </c:extLst>
        </c:ser>
        <c:ser>
          <c:idx val="3"/>
          <c:order val="3"/>
          <c:tx>
            <c:strRef>
              <c:f>'GRÁFICO ANEXO IV.4'!$X$41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IV.4'!$Y$41:$AE$41</c:f>
              <c:numCache>
                <c:formatCode>#,##0.0</c:formatCode>
                <c:ptCount val="7"/>
                <c:pt idx="0">
                  <c:v>0.83803956367845045</c:v>
                </c:pt>
                <c:pt idx="1">
                  <c:v>0.66514097530879712</c:v>
                </c:pt>
                <c:pt idx="2">
                  <c:v>-0.51107043886396297</c:v>
                </c:pt>
                <c:pt idx="3">
                  <c:v>0.8108322885537661</c:v>
                </c:pt>
                <c:pt idx="4">
                  <c:v>0.108045579189553</c:v>
                </c:pt>
                <c:pt idx="5">
                  <c:v>1.1785100488775198</c:v>
                </c:pt>
                <c:pt idx="6">
                  <c:v>0.53017389917886781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601-422E-9B35-8D963F98F16F}"/>
            </c:ext>
          </c:extLst>
        </c:ser>
        <c:ser>
          <c:idx val="4"/>
          <c:order val="4"/>
          <c:tx>
            <c:strRef>
              <c:f>'GRÁFICO ANEXO IV.4'!$X$42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IV.4'!$Y$42:$AE$42</c:f>
              <c:numCache>
                <c:formatCode>#,##0.00</c:formatCode>
                <c:ptCount val="7"/>
                <c:pt idx="0" formatCode="#,##0.0">
                  <c:v>0.65229019021641588</c:v>
                </c:pt>
                <c:pt idx="1">
                  <c:v>0.51137243403215493</c:v>
                </c:pt>
                <c:pt idx="2" formatCode="#,##0.0">
                  <c:v>-0.67194562052938844</c:v>
                </c:pt>
                <c:pt idx="3" formatCode="#,##0.0">
                  <c:v>0.46029513486477386</c:v>
                </c:pt>
                <c:pt idx="4" formatCode="#,##0.0">
                  <c:v>-1.8699895798194535</c:v>
                </c:pt>
                <c:pt idx="5" formatCode="#,##0.0">
                  <c:v>1.6831976238887829</c:v>
                </c:pt>
                <c:pt idx="6" formatCode="#,##0.0">
                  <c:v>0.16820403346296062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601-422E-9B35-8D963F98F16F}"/>
            </c:ext>
          </c:extLst>
        </c:ser>
        <c:ser>
          <c:idx val="5"/>
          <c:order val="5"/>
          <c:tx>
            <c:strRef>
              <c:f>'GRÁFICO ANEXO IV.4'!$X$43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IV.4'!$Y$43:$AE$43</c:f>
              <c:numCache>
                <c:formatCode>#,##0.0</c:formatCode>
                <c:ptCount val="7"/>
                <c:pt idx="2">
                  <c:v>-0.4549012158247282</c:v>
                </c:pt>
                <c:pt idx="3">
                  <c:v>0.35793909654584743</c:v>
                </c:pt>
                <c:pt idx="4">
                  <c:v>-0.32429560764055143</c:v>
                </c:pt>
                <c:pt idx="5">
                  <c:v>0.85331740082061969</c:v>
                </c:pt>
                <c:pt idx="6">
                  <c:v>0.20028407614707103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601-422E-9B35-8D963F98F16F}"/>
            </c:ext>
          </c:extLst>
        </c:ser>
        <c:ser>
          <c:idx val="6"/>
          <c:order val="6"/>
          <c:tx>
            <c:strRef>
              <c:f>'GRÁFICO ANEXO IV.4'!$X$44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IV.4'!$Y$37:$AE$37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IV.4'!$Y$44:$AE$44</c:f>
              <c:numCache>
                <c:formatCode>#,##0.0</c:formatCode>
                <c:ptCount val="7"/>
                <c:pt idx="0">
                  <c:v>0.57866546885231762</c:v>
                </c:pt>
                <c:pt idx="1">
                  <c:v>0.56114283685081534</c:v>
                </c:pt>
                <c:pt idx="2">
                  <c:v>0.48664108389040828</c:v>
                </c:pt>
                <c:pt idx="3">
                  <c:v>0.60588431341581572</c:v>
                </c:pt>
                <c:pt idx="4">
                  <c:v>-0.4945485072702247</c:v>
                </c:pt>
                <c:pt idx="5">
                  <c:v>2.4548247675470267</c:v>
                </c:pt>
                <c:pt idx="6">
                  <c:v>1.1285699359338361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8601-422E-9B35-8D963F98F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IV.4'!$X$22</c:f>
          <c:strCache>
            <c:ptCount val="1"/>
            <c:pt idx="0">
              <c:v>Error relativo (%) Consumo público proxy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IV.4'!$X$24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IV.4'!$Y$24:$AE$24</c:f>
              <c:numCache>
                <c:formatCode>#,##0.0</c:formatCode>
                <c:ptCount val="7"/>
                <c:pt idx="0">
                  <c:v>-2.8067918928339348</c:v>
                </c:pt>
                <c:pt idx="1">
                  <c:v>-3.0536488235120842</c:v>
                </c:pt>
                <c:pt idx="2">
                  <c:v>0.58018541300212711</c:v>
                </c:pt>
                <c:pt idx="3">
                  <c:v>3.3670620564126299</c:v>
                </c:pt>
                <c:pt idx="5">
                  <c:v>3.9706966951527618</c:v>
                </c:pt>
                <c:pt idx="6">
                  <c:v>6.4193960766057598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097-4B2F-9B88-1CF22504A382}"/>
            </c:ext>
          </c:extLst>
        </c:ser>
        <c:ser>
          <c:idx val="1"/>
          <c:order val="1"/>
          <c:tx>
            <c:strRef>
              <c:f>'GRÁFICO ANEXO IV.4'!$X$25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IV.4'!$Y$25:$AE$25</c:f>
              <c:numCache>
                <c:formatCode>#,##0.0</c:formatCode>
                <c:ptCount val="7"/>
                <c:pt idx="0">
                  <c:v>-0.27530264780150904</c:v>
                </c:pt>
                <c:pt idx="1">
                  <c:v>-0.15828044156488183</c:v>
                </c:pt>
                <c:pt idx="2">
                  <c:v>0.92854316357289668</c:v>
                </c:pt>
                <c:pt idx="3">
                  <c:v>1.94920679406946</c:v>
                </c:pt>
                <c:pt idx="5">
                  <c:v>-1.6050324350406218</c:v>
                </c:pt>
                <c:pt idx="6">
                  <c:v>5.0618206806434491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097-4B2F-9B88-1CF22504A382}"/>
            </c:ext>
          </c:extLst>
        </c:ser>
        <c:ser>
          <c:idx val="2"/>
          <c:order val="2"/>
          <c:tx>
            <c:strRef>
              <c:f>'GRÁFICO ANEXO IV.4'!$X$26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IV.4'!$Y$26:$AE$26</c:f>
              <c:numCache>
                <c:formatCode>#,##0.0</c:formatCode>
                <c:ptCount val="7"/>
                <c:pt idx="0">
                  <c:v>-0.70099551825120421</c:v>
                </c:pt>
                <c:pt idx="1">
                  <c:v>-0.15828044156488183</c:v>
                </c:pt>
                <c:pt idx="2">
                  <c:v>0.79330603586106085</c:v>
                </c:pt>
                <c:pt idx="3">
                  <c:v>1.9520422448620385</c:v>
                </c:pt>
                <c:pt idx="4">
                  <c:v>-1.9972037031603758</c:v>
                </c:pt>
                <c:pt idx="5">
                  <c:v>0.97746510383956842</c:v>
                </c:pt>
                <c:pt idx="6">
                  <c:v>3.2577516692231892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097-4B2F-9B88-1CF22504A382}"/>
            </c:ext>
          </c:extLst>
        </c:ser>
        <c:ser>
          <c:idx val="3"/>
          <c:order val="3"/>
          <c:tx>
            <c:strRef>
              <c:f>'GRÁFICO ANEXO IV.4'!$X$27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IV.4'!$Y$27:$AE$27</c:f>
              <c:numCache>
                <c:formatCode>#,##0.0</c:formatCode>
                <c:ptCount val="7"/>
                <c:pt idx="0">
                  <c:v>-1.0100896466773288</c:v>
                </c:pt>
                <c:pt idx="1">
                  <c:v>-0.21107641609588113</c:v>
                </c:pt>
                <c:pt idx="2">
                  <c:v>1.1513131126916021</c:v>
                </c:pt>
                <c:pt idx="3">
                  <c:v>1.9191558245170608</c:v>
                </c:pt>
                <c:pt idx="4">
                  <c:v>-1.9972037031603758</c:v>
                </c:pt>
                <c:pt idx="5">
                  <c:v>0.96939791682778953</c:v>
                </c:pt>
                <c:pt idx="6">
                  <c:v>2.5730205754536497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097-4B2F-9B88-1CF22504A382}"/>
            </c:ext>
          </c:extLst>
        </c:ser>
        <c:ser>
          <c:idx val="4"/>
          <c:order val="4"/>
          <c:tx>
            <c:strRef>
              <c:f>'GRÁFICO ANEXO IV.4'!$X$28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IV.4'!$Y$28:$AE$28</c:f>
              <c:numCache>
                <c:formatCode>#,##0.00</c:formatCode>
                <c:ptCount val="7"/>
                <c:pt idx="0" formatCode="#,##0.0">
                  <c:v>-1.0015650564211718</c:v>
                </c:pt>
                <c:pt idx="1">
                  <c:v>9.475462190041109E-2</c:v>
                </c:pt>
                <c:pt idx="2" formatCode="#,##0.0">
                  <c:v>0.86735345793263541</c:v>
                </c:pt>
                <c:pt idx="3" formatCode="#,##0.0">
                  <c:v>1.5100238167304354</c:v>
                </c:pt>
                <c:pt idx="4" formatCode="#,##0.0">
                  <c:v>-2.921618097051899</c:v>
                </c:pt>
                <c:pt idx="5" formatCode="#,##0.0">
                  <c:v>1.7078462430574741</c:v>
                </c:pt>
                <c:pt idx="6" formatCode="#,##0.0">
                  <c:v>1.8307126013850545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097-4B2F-9B88-1CF22504A382}"/>
            </c:ext>
          </c:extLst>
        </c:ser>
        <c:ser>
          <c:idx val="5"/>
          <c:order val="5"/>
          <c:tx>
            <c:strRef>
              <c:f>'GRÁFICO ANEXO IV.4'!$X$29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IV.4'!$Y$29:$AE$29</c:f>
              <c:numCache>
                <c:formatCode>#,##0.0</c:formatCode>
                <c:ptCount val="7"/>
                <c:pt idx="2">
                  <c:v>9.7635380179747801E-3</c:v>
                </c:pt>
                <c:pt idx="3">
                  <c:v>0.53442330597506116</c:v>
                </c:pt>
                <c:pt idx="4">
                  <c:v>-2.8045692725508737</c:v>
                </c:pt>
                <c:pt idx="5">
                  <c:v>0.18404923560587941</c:v>
                </c:pt>
                <c:pt idx="6">
                  <c:v>0.45754491364606648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097-4B2F-9B88-1CF22504A382}"/>
            </c:ext>
          </c:extLst>
        </c:ser>
        <c:ser>
          <c:idx val="6"/>
          <c:order val="6"/>
          <c:tx>
            <c:strRef>
              <c:f>'GRÁFICO ANEXO IV.4'!$X$30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IV.4'!$Y$23:$AE$23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IV.4'!$Y$30:$AE$30</c:f>
              <c:numCache>
                <c:formatCode>#,##0.0</c:formatCode>
                <c:ptCount val="7"/>
                <c:pt idx="0">
                  <c:v>-1.1589489523970298</c:v>
                </c:pt>
                <c:pt idx="1">
                  <c:v>-0.69730630016746364</c:v>
                </c:pt>
                <c:pt idx="2">
                  <c:v>0.72174412017971612</c:v>
                </c:pt>
                <c:pt idx="3">
                  <c:v>1.8719856737611142</c:v>
                </c:pt>
                <c:pt idx="4">
                  <c:v>-2.4301486939808812</c:v>
                </c:pt>
                <c:pt idx="5">
                  <c:v>1.0340704599071422</c:v>
                </c:pt>
                <c:pt idx="6">
                  <c:v>3.266707752826195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B097-4B2F-9B88-1CF22504A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IV.4'!$X$50</c:f>
          <c:strCache>
            <c:ptCount val="1"/>
            <c:pt idx="0">
              <c:v>Error relativo (%) Intereses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IV.4'!$X$52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IV.4'!$Y$52:$AE$52</c:f>
              <c:numCache>
                <c:formatCode>#,##0.0</c:formatCode>
                <c:ptCount val="7"/>
                <c:pt idx="0">
                  <c:v>2.2290962433828687</c:v>
                </c:pt>
                <c:pt idx="1">
                  <c:v>-2.6234465980306472</c:v>
                </c:pt>
                <c:pt idx="2">
                  <c:v>7.1061406167136765</c:v>
                </c:pt>
                <c:pt idx="3">
                  <c:v>-2.364287561632938</c:v>
                </c:pt>
                <c:pt idx="5">
                  <c:v>-14.307073030477286</c:v>
                </c:pt>
                <c:pt idx="6">
                  <c:v>26.371195543265561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1C7-44CD-B04F-07E7FB768478}"/>
            </c:ext>
          </c:extLst>
        </c:ser>
        <c:ser>
          <c:idx val="1"/>
          <c:order val="1"/>
          <c:tx>
            <c:strRef>
              <c:f>'GRÁFICO ANEXO IV.4'!$X$53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IV.4'!$Y$53:$AE$53</c:f>
              <c:numCache>
                <c:formatCode>#,##0.0</c:formatCode>
                <c:ptCount val="7"/>
                <c:pt idx="0">
                  <c:v>-6.6130388407307237</c:v>
                </c:pt>
                <c:pt idx="1">
                  <c:v>-0.61962768835480786</c:v>
                </c:pt>
                <c:pt idx="2">
                  <c:v>5.8339882746544927</c:v>
                </c:pt>
                <c:pt idx="3">
                  <c:v>-2.5217576052245274</c:v>
                </c:pt>
                <c:pt idx="5">
                  <c:v>3.0038950386406515</c:v>
                </c:pt>
                <c:pt idx="6">
                  <c:v>25.562003124121357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1C7-44CD-B04F-07E7FB768478}"/>
            </c:ext>
          </c:extLst>
        </c:ser>
        <c:ser>
          <c:idx val="2"/>
          <c:order val="2"/>
          <c:tx>
            <c:strRef>
              <c:f>'GRÁFICO ANEXO IV.4'!$X$54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IV.4'!$Y$54:$AE$54</c:f>
              <c:numCache>
                <c:formatCode>#,##0.0</c:formatCode>
                <c:ptCount val="7"/>
                <c:pt idx="0">
                  <c:v>-1.0294676944674295</c:v>
                </c:pt>
                <c:pt idx="1">
                  <c:v>-0.61962768835480786</c:v>
                </c:pt>
                <c:pt idx="2">
                  <c:v>3.011710374402111</c:v>
                </c:pt>
                <c:pt idx="3">
                  <c:v>-4.3398200080227403</c:v>
                </c:pt>
                <c:pt idx="4">
                  <c:v>-13.698793267704033</c:v>
                </c:pt>
                <c:pt idx="5">
                  <c:v>6.0512417726830838</c:v>
                </c:pt>
                <c:pt idx="6">
                  <c:v>16.912745365100346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1C7-44CD-B04F-07E7FB768478}"/>
            </c:ext>
          </c:extLst>
        </c:ser>
        <c:ser>
          <c:idx val="3"/>
          <c:order val="3"/>
          <c:tx>
            <c:strRef>
              <c:f>'GRÁFICO ANEXO IV.4'!$X$55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IV.4'!$Y$55:$AE$55</c:f>
              <c:numCache>
                <c:formatCode>#,##0.0</c:formatCode>
                <c:ptCount val="7"/>
                <c:pt idx="0">
                  <c:v>-0.82821818416873172</c:v>
                </c:pt>
                <c:pt idx="1">
                  <c:v>2.1525769596877624</c:v>
                </c:pt>
                <c:pt idx="2">
                  <c:v>2.3519709714662707</c:v>
                </c:pt>
                <c:pt idx="3">
                  <c:v>-5.1834052452811914</c:v>
                </c:pt>
                <c:pt idx="4">
                  <c:v>-13.698793267704033</c:v>
                </c:pt>
                <c:pt idx="5">
                  <c:v>5.8544915173966467</c:v>
                </c:pt>
                <c:pt idx="6">
                  <c:v>14.938429432402417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1C7-44CD-B04F-07E7FB768478}"/>
            </c:ext>
          </c:extLst>
        </c:ser>
        <c:ser>
          <c:idx val="4"/>
          <c:order val="4"/>
          <c:tx>
            <c:strRef>
              <c:f>'GRÁFICO ANEXO IV.4'!$X$56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IV.4'!$Y$56:$AE$56</c:f>
              <c:numCache>
                <c:formatCode>#,##0.00</c:formatCode>
                <c:ptCount val="7"/>
                <c:pt idx="0" formatCode="#,##0.0">
                  <c:v>1.7178160172842716</c:v>
                </c:pt>
                <c:pt idx="1">
                  <c:v>0.34186888322831477</c:v>
                </c:pt>
                <c:pt idx="2" formatCode="#,##0.0">
                  <c:v>5.6506679861454723</c:v>
                </c:pt>
                <c:pt idx="3" formatCode="#,##0.0">
                  <c:v>-1.7716883886534405</c:v>
                </c:pt>
                <c:pt idx="4" formatCode="#,##0.0">
                  <c:v>-13.698793267704033</c:v>
                </c:pt>
                <c:pt idx="5" formatCode="#,##0.0">
                  <c:v>4.6689607799422168</c:v>
                </c:pt>
                <c:pt idx="6" formatCode="#,##0.0">
                  <c:v>14.922056021990784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1C7-44CD-B04F-07E7FB768478}"/>
            </c:ext>
          </c:extLst>
        </c:ser>
        <c:ser>
          <c:idx val="5"/>
          <c:order val="5"/>
          <c:tx>
            <c:strRef>
              <c:f>'GRÁFICO ANEXO IV.4'!$X$57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IV.4'!$Y$57:$AE$57</c:f>
              <c:numCache>
                <c:formatCode>#,##0.0</c:formatCode>
                <c:ptCount val="7"/>
                <c:pt idx="2">
                  <c:v>4.1279299897011352</c:v>
                </c:pt>
                <c:pt idx="3">
                  <c:v>0.80909232758214233</c:v>
                </c:pt>
                <c:pt idx="4">
                  <c:v>-3.2779122762677098</c:v>
                </c:pt>
                <c:pt idx="5">
                  <c:v>3.3550624945987848</c:v>
                </c:pt>
                <c:pt idx="6">
                  <c:v>9.8965702542573784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C7-44CD-B04F-07E7FB768478}"/>
            </c:ext>
          </c:extLst>
        </c:ser>
        <c:ser>
          <c:idx val="6"/>
          <c:order val="6"/>
          <c:tx>
            <c:strRef>
              <c:f>'GRÁFICO ANEXO IV.4'!$X$58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IV.4'!$Y$51:$AE$51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IV.4'!$Y$58:$AE$58</c:f>
              <c:numCache>
                <c:formatCode>#,##0.0</c:formatCode>
                <c:ptCount val="7"/>
                <c:pt idx="0">
                  <c:v>-0.90476249173994883</c:v>
                </c:pt>
                <c:pt idx="1">
                  <c:v>-0.27365122636483707</c:v>
                </c:pt>
                <c:pt idx="2">
                  <c:v>4.6804013688471926</c:v>
                </c:pt>
                <c:pt idx="3">
                  <c:v>-2.5619777468721154</c:v>
                </c:pt>
                <c:pt idx="4">
                  <c:v>-11.093573019844953</c:v>
                </c:pt>
                <c:pt idx="5">
                  <c:v>1.4377630954640164</c:v>
                </c:pt>
                <c:pt idx="6">
                  <c:v>18.100499956856307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1C7-44CD-B04F-07E7FB76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20"/>
          <c:min val="-1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IV.4'!$X$64</c:f>
          <c:strCache>
            <c:ptCount val="1"/>
            <c:pt idx="0">
              <c:v>Error relativo (%) FBCF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IV.4'!$X$66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IV.4'!$Y$66:$AE$66</c:f>
              <c:numCache>
                <c:formatCode>#,##0.0</c:formatCode>
                <c:ptCount val="7"/>
                <c:pt idx="0">
                  <c:v>-5.4155305724779401</c:v>
                </c:pt>
                <c:pt idx="1">
                  <c:v>-12.624134597746762</c:v>
                </c:pt>
                <c:pt idx="2">
                  <c:v>-5.7559252023332572</c:v>
                </c:pt>
                <c:pt idx="3">
                  <c:v>-11.064178516885777</c:v>
                </c:pt>
                <c:pt idx="5">
                  <c:v>9.7211155409042878</c:v>
                </c:pt>
                <c:pt idx="6">
                  <c:v>-0.91661333357312558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924-49D9-AD8F-2F71810FF2D3}"/>
            </c:ext>
          </c:extLst>
        </c:ser>
        <c:ser>
          <c:idx val="1"/>
          <c:order val="1"/>
          <c:tx>
            <c:strRef>
              <c:f>'GRÁFICO ANEXO IV.4'!$X$67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IV.4'!$Y$67:$AE$67</c:f>
              <c:numCache>
                <c:formatCode>#,##0.0</c:formatCode>
                <c:ptCount val="7"/>
                <c:pt idx="0">
                  <c:v>-7.8106207026645409</c:v>
                </c:pt>
                <c:pt idx="1">
                  <c:v>-2.7749363895118098</c:v>
                </c:pt>
                <c:pt idx="2">
                  <c:v>-1.6461613868781819</c:v>
                </c:pt>
                <c:pt idx="3">
                  <c:v>-4.9809932535621648</c:v>
                </c:pt>
                <c:pt idx="5">
                  <c:v>-47.080971622932353</c:v>
                </c:pt>
                <c:pt idx="6">
                  <c:v>-7.1030307523900786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924-49D9-AD8F-2F71810FF2D3}"/>
            </c:ext>
          </c:extLst>
        </c:ser>
        <c:ser>
          <c:idx val="2"/>
          <c:order val="2"/>
          <c:tx>
            <c:strRef>
              <c:f>'GRÁFICO ANEXO IV.4'!$X$68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IV.4'!$Y$68:$AE$68</c:f>
              <c:numCache>
                <c:formatCode>#,##0.0</c:formatCode>
                <c:ptCount val="7"/>
                <c:pt idx="0">
                  <c:v>-27.594867917079114</c:v>
                </c:pt>
                <c:pt idx="1">
                  <c:v>-2.7749363895118098</c:v>
                </c:pt>
                <c:pt idx="2">
                  <c:v>-9.1714486677960991</c:v>
                </c:pt>
                <c:pt idx="3">
                  <c:v>2.462282807210892</c:v>
                </c:pt>
                <c:pt idx="4">
                  <c:v>-6.2974740540963738</c:v>
                </c:pt>
                <c:pt idx="5">
                  <c:v>-39.697691082347035</c:v>
                </c:pt>
                <c:pt idx="6">
                  <c:v>-6.8549189583651229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924-49D9-AD8F-2F71810FF2D3}"/>
            </c:ext>
          </c:extLst>
        </c:ser>
        <c:ser>
          <c:idx val="3"/>
          <c:order val="3"/>
          <c:tx>
            <c:strRef>
              <c:f>'GRÁFICO ANEXO IV.4'!$X$69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IV.4'!$Y$69:$AE$69</c:f>
              <c:numCache>
                <c:formatCode>#,##0.0</c:formatCode>
                <c:ptCount val="7"/>
                <c:pt idx="0">
                  <c:v>-16.744084722931856</c:v>
                </c:pt>
                <c:pt idx="1">
                  <c:v>-11.347804252199404</c:v>
                </c:pt>
                <c:pt idx="2">
                  <c:v>-6.889985368858774</c:v>
                </c:pt>
                <c:pt idx="3">
                  <c:v>0.79975820672281361</c:v>
                </c:pt>
                <c:pt idx="4">
                  <c:v>-6.2974740540963738</c:v>
                </c:pt>
                <c:pt idx="5">
                  <c:v>-47.069070378016178</c:v>
                </c:pt>
                <c:pt idx="6">
                  <c:v>-8.9557526463365171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924-49D9-AD8F-2F71810FF2D3}"/>
            </c:ext>
          </c:extLst>
        </c:ser>
        <c:ser>
          <c:idx val="4"/>
          <c:order val="4"/>
          <c:tx>
            <c:strRef>
              <c:f>'GRÁFICO ANEXO IV.4'!$X$70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IV.4'!$Y$70:$AE$70</c:f>
              <c:numCache>
                <c:formatCode>#,##0.00</c:formatCode>
                <c:ptCount val="7"/>
                <c:pt idx="0" formatCode="#,##0.0">
                  <c:v>-15.322550046109606</c:v>
                </c:pt>
                <c:pt idx="1">
                  <c:v>-3.2099743401759446</c:v>
                </c:pt>
                <c:pt idx="2" formatCode="#,##0.0">
                  <c:v>-7.1749075927922403</c:v>
                </c:pt>
                <c:pt idx="3" formatCode="#,##0.0">
                  <c:v>1.1697495473510118</c:v>
                </c:pt>
                <c:pt idx="4" formatCode="#,##0.0">
                  <c:v>-3.0987398551499714</c:v>
                </c:pt>
                <c:pt idx="5" formatCode="#,##0.0">
                  <c:v>-32.392569751628081</c:v>
                </c:pt>
                <c:pt idx="6" formatCode="#,##0.0">
                  <c:v>-9.1600669403887451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924-49D9-AD8F-2F71810FF2D3}"/>
            </c:ext>
          </c:extLst>
        </c:ser>
        <c:ser>
          <c:idx val="5"/>
          <c:order val="5"/>
          <c:tx>
            <c:strRef>
              <c:f>'GRÁFICO ANEXO IV.4'!$X$71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IV.4'!$Y$71:$AE$71</c:f>
              <c:numCache>
                <c:formatCode>#,##0.0</c:formatCode>
                <c:ptCount val="7"/>
                <c:pt idx="2">
                  <c:v>-6.4886916679500954</c:v>
                </c:pt>
                <c:pt idx="3">
                  <c:v>0.56478221679918661</c:v>
                </c:pt>
                <c:pt idx="4">
                  <c:v>-4.6289134783088306</c:v>
                </c:pt>
                <c:pt idx="5">
                  <c:v>-15.066948345724098</c:v>
                </c:pt>
                <c:pt idx="6">
                  <c:v>10.938576771702591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924-49D9-AD8F-2F71810FF2D3}"/>
            </c:ext>
          </c:extLst>
        </c:ser>
        <c:ser>
          <c:idx val="6"/>
          <c:order val="6"/>
          <c:tx>
            <c:strRef>
              <c:f>'GRÁFICO ANEXO IV.4'!$X$72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IV.4'!$Y$65:$AE$65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IV.4'!$Y$72:$AE$72</c:f>
              <c:numCache>
                <c:formatCode>#,##0.0</c:formatCode>
                <c:ptCount val="7"/>
                <c:pt idx="0">
                  <c:v>-14.577530792252613</c:v>
                </c:pt>
                <c:pt idx="1">
                  <c:v>-6.5463571938291469</c:v>
                </c:pt>
                <c:pt idx="2">
                  <c:v>-6.1878533144347747</c:v>
                </c:pt>
                <c:pt idx="3">
                  <c:v>-1.8414331653940066</c:v>
                </c:pt>
                <c:pt idx="4">
                  <c:v>-5.0806503604128874</c:v>
                </c:pt>
                <c:pt idx="5">
                  <c:v>-28.597689273290573</c:v>
                </c:pt>
                <c:pt idx="6">
                  <c:v>-3.6753009765584999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924-49D9-AD8F-2F71810FF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20"/>
          <c:min val="-5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IV.4'!$O$93</c:f>
          <c:strCache>
            <c:ptCount val="1"/>
            <c:pt idx="0">
              <c:v>Consumo público proxy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IV.4'!$O$95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IV.4'!$P$95:$V$95</c:f>
              <c:numCache>
                <c:formatCode>#,##0</c:formatCode>
                <c:ptCount val="7"/>
                <c:pt idx="0">
                  <c:v>212071.9064523757</c:v>
                </c:pt>
                <c:pt idx="1">
                  <c:v>217092.81661161056</c:v>
                </c:pt>
                <c:pt idx="2">
                  <c:v>217246.21364663253</c:v>
                </c:pt>
                <c:pt idx="3">
                  <c:v>222706.06676106807</c:v>
                </c:pt>
                <c:pt idx="5">
                  <c:v>243600.41457250513</c:v>
                </c:pt>
                <c:pt idx="6">
                  <c:v>252684.47510187066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D5-43AC-85D2-3F5C71C0CD80}"/>
            </c:ext>
          </c:extLst>
        </c:ser>
        <c:ser>
          <c:idx val="1"/>
          <c:order val="1"/>
          <c:tx>
            <c:strRef>
              <c:f>'GRÁFICO ANEXO IV.4'!$O$96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IV.4'!$P$96:$V$96</c:f>
              <c:numCache>
                <c:formatCode>#,##0</c:formatCode>
                <c:ptCount val="7"/>
                <c:pt idx="0">
                  <c:v>206849.89980793791</c:v>
                </c:pt>
                <c:pt idx="1">
                  <c:v>210993.43357820058</c:v>
                </c:pt>
                <c:pt idx="2">
                  <c:v>216485.00319155032</c:v>
                </c:pt>
                <c:pt idx="3">
                  <c:v>225973.74106997988</c:v>
                </c:pt>
                <c:pt idx="5">
                  <c:v>257744.5339289406</c:v>
                </c:pt>
                <c:pt idx="6">
                  <c:v>256350.17303454017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D5-43AC-85D2-3F5C71C0CD80}"/>
            </c:ext>
          </c:extLst>
        </c:ser>
        <c:ser>
          <c:idx val="2"/>
          <c:order val="2"/>
          <c:tx>
            <c:strRef>
              <c:f>'GRÁFICO ANEXO IV.4'!$O$97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IV.4'!$P$97:$V$97</c:f>
              <c:numCache>
                <c:formatCode>#,##0</c:formatCode>
                <c:ptCount val="7"/>
                <c:pt idx="0">
                  <c:v>207728.02757495895</c:v>
                </c:pt>
                <c:pt idx="1">
                  <c:v>210993.43357820058</c:v>
                </c:pt>
                <c:pt idx="2">
                  <c:v>216780.51524879856</c:v>
                </c:pt>
                <c:pt idx="3">
                  <c:v>225967.20631995625</c:v>
                </c:pt>
                <c:pt idx="4">
                  <c:v>244905.48581165838</c:v>
                </c:pt>
                <c:pt idx="5">
                  <c:v>251193.43494713705</c:v>
                </c:pt>
                <c:pt idx="6">
                  <c:v>261221.48409779693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D5-43AC-85D2-3F5C71C0CD80}"/>
            </c:ext>
          </c:extLst>
        </c:ser>
        <c:ser>
          <c:idx val="3"/>
          <c:order val="3"/>
          <c:tx>
            <c:strRef>
              <c:f>'GRÁFICO ANEXO IV.4'!$O$98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IV.4'!$P$98:$V$98</c:f>
              <c:numCache>
                <c:formatCode>#,##0</c:formatCode>
                <c:ptCount val="7"/>
                <c:pt idx="0">
                  <c:v>208365.63312495893</c:v>
                </c:pt>
                <c:pt idx="1">
                  <c:v>211104.65357814758</c:v>
                </c:pt>
                <c:pt idx="2">
                  <c:v>215998.21966493307</c:v>
                </c:pt>
                <c:pt idx="3">
                  <c:v>226042.99833746851</c:v>
                </c:pt>
                <c:pt idx="4">
                  <c:v>244905.48581165838</c:v>
                </c:pt>
                <c:pt idx="5">
                  <c:v>251213.89922244544</c:v>
                </c:pt>
                <c:pt idx="6">
                  <c:v>263070.38130257156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FD5-43AC-85D2-3F5C71C0CD80}"/>
            </c:ext>
          </c:extLst>
        </c:ser>
        <c:ser>
          <c:idx val="4"/>
          <c:order val="4"/>
          <c:tx>
            <c:strRef>
              <c:f>'GRÁFICO ANEXO IV.4'!$O$99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IV.4'!$P$99:$V$99</c:f>
              <c:numCache>
                <c:formatCode>#,##0</c:formatCode>
                <c:ptCount val="7"/>
                <c:pt idx="0">
                  <c:v>208348.04842968672</c:v>
                </c:pt>
                <c:pt idx="1">
                  <c:v>210460.38991350459</c:v>
                </c:pt>
                <c:pt idx="2">
                  <c:v>216618.71126493308</c:v>
                </c:pt>
                <c:pt idx="3">
                  <c:v>226985.90851053403</c:v>
                </c:pt>
                <c:pt idx="4">
                  <c:v>247125.09721283132</c:v>
                </c:pt>
                <c:pt idx="5">
                  <c:v>249340.65519984881</c:v>
                </c:pt>
                <c:pt idx="6">
                  <c:v>265074.7464479921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D5-43AC-85D2-3F5C71C0CD80}"/>
            </c:ext>
          </c:extLst>
        </c:ser>
        <c:ser>
          <c:idx val="5"/>
          <c:order val="5"/>
          <c:tx>
            <c:strRef>
              <c:f>'GRÁFICO ANEXO IV.4'!$O$100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IV.4'!$P$100:$V$100</c:f>
              <c:numCache>
                <c:formatCode>#,##0</c:formatCode>
                <c:ptCount val="7"/>
                <c:pt idx="2">
                  <c:v>218492.6653025354</c:v>
                </c:pt>
                <c:pt idx="3">
                  <c:v>229234.33598365152</c:v>
                </c:pt>
                <c:pt idx="4">
                  <c:v>246844.0512803219</c:v>
                </c:pt>
                <c:pt idx="5">
                  <c:v>253206.1167825615</c:v>
                </c:pt>
                <c:pt idx="6">
                  <c:v>268782.54637507116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FD5-43AC-85D2-3F5C71C0CD80}"/>
            </c:ext>
          </c:extLst>
        </c:ser>
        <c:ser>
          <c:idx val="6"/>
          <c:order val="6"/>
          <c:tx>
            <c:strRef>
              <c:f>'GRÁFICO ANEXO IV.4'!$O$101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IV.4'!$P$94:$V$94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IV.4'!$P$101:$V$101</c:f>
              <c:numCache>
                <c:formatCode>#,##0</c:formatCode>
                <c:ptCount val="7"/>
                <c:pt idx="0">
                  <c:v>206282</c:v>
                </c:pt>
                <c:pt idx="1">
                  <c:v>210660</c:v>
                </c:pt>
                <c:pt idx="2">
                  <c:v>218514</c:v>
                </c:pt>
                <c:pt idx="3">
                  <c:v>230466</c:v>
                </c:pt>
                <c:pt idx="4">
                  <c:v>240110</c:v>
                </c:pt>
                <c:pt idx="5">
                  <c:v>253673</c:v>
                </c:pt>
                <c:pt idx="6">
                  <c:v>270018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FD5-43AC-85D2-3F5C71C0C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IV.4'!$O$107</c:f>
          <c:strCache>
            <c:ptCount val="1"/>
            <c:pt idx="0">
              <c:v>Remuneración de asalariados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IV.4'!$O$109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IV.4'!$P$109:$V$109</c:f>
              <c:numCache>
                <c:formatCode>#,##0</c:formatCode>
                <c:ptCount val="7"/>
                <c:pt idx="0">
                  <c:v>122996.72233504096</c:v>
                </c:pt>
                <c:pt idx="1">
                  <c:v>125816.29274883043</c:v>
                </c:pt>
                <c:pt idx="2">
                  <c:v>126757.22680640724</c:v>
                </c:pt>
                <c:pt idx="3">
                  <c:v>131432.4748515125</c:v>
                </c:pt>
                <c:pt idx="5">
                  <c:v>141069.76336395915</c:v>
                </c:pt>
                <c:pt idx="6">
                  <c:v>148175.82527706469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8-4E4C-91EA-56B0C83A1CAB}"/>
            </c:ext>
          </c:extLst>
        </c:ser>
        <c:ser>
          <c:idx val="1"/>
          <c:order val="1"/>
          <c:tx>
            <c:strRef>
              <c:f>'GRÁFICO ANEXO IV.4'!$O$110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IV.4'!$P$110:$V$110</c:f>
              <c:numCache>
                <c:formatCode>#,##0</c:formatCode>
                <c:ptCount val="7"/>
                <c:pt idx="0">
                  <c:v>120617.90151999998</c:v>
                </c:pt>
                <c:pt idx="1">
                  <c:v>123534.21636995871</c:v>
                </c:pt>
                <c:pt idx="2">
                  <c:v>125226.27649590798</c:v>
                </c:pt>
                <c:pt idx="3">
                  <c:v>132219.55703428702</c:v>
                </c:pt>
                <c:pt idx="5">
                  <c:v>146398.19989397729</c:v>
                </c:pt>
                <c:pt idx="6">
                  <c:v>150379.12414343408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808-4E4C-91EA-56B0C83A1CAB}"/>
            </c:ext>
          </c:extLst>
        </c:ser>
        <c:ser>
          <c:idx val="2"/>
          <c:order val="2"/>
          <c:tx>
            <c:strRef>
              <c:f>'GRÁFICO ANEXO IV.4'!$O$111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IV.4'!$P$111:$V$111</c:f>
              <c:numCache>
                <c:formatCode>#,##0</c:formatCode>
                <c:ptCount val="7"/>
                <c:pt idx="0">
                  <c:v>121603.1381</c:v>
                </c:pt>
                <c:pt idx="1">
                  <c:v>123534.21636995871</c:v>
                </c:pt>
                <c:pt idx="2">
                  <c:v>126695.09287533205</c:v>
                </c:pt>
                <c:pt idx="3">
                  <c:v>132046.06331995627</c:v>
                </c:pt>
                <c:pt idx="4">
                  <c:v>141934.15075476581</c:v>
                </c:pt>
                <c:pt idx="5">
                  <c:v>145090.30967066286</c:v>
                </c:pt>
                <c:pt idx="6">
                  <c:v>150946.97237465382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808-4E4C-91EA-56B0C83A1CAB}"/>
            </c:ext>
          </c:extLst>
        </c:ser>
        <c:ser>
          <c:idx val="3"/>
          <c:order val="3"/>
          <c:tx>
            <c:strRef>
              <c:f>'GRÁFICO ANEXO IV.4'!$O$112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IV.4'!$P$112:$V$112</c:f>
              <c:numCache>
                <c:formatCode>#,##0</c:formatCode>
                <c:ptCount val="7"/>
                <c:pt idx="0">
                  <c:v>121623.33464999999</c:v>
                </c:pt>
                <c:pt idx="1">
                  <c:v>123595.69658155687</c:v>
                </c:pt>
                <c:pt idx="2">
                  <c:v>126484.25169146659</c:v>
                </c:pt>
                <c:pt idx="3">
                  <c:v>131847.12533746852</c:v>
                </c:pt>
                <c:pt idx="4">
                  <c:v>141934.15075476581</c:v>
                </c:pt>
                <c:pt idx="5">
                  <c:v>144994.21821862538</c:v>
                </c:pt>
                <c:pt idx="6">
                  <c:v>151222.56800444861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808-4E4C-91EA-56B0C83A1CAB}"/>
            </c:ext>
          </c:extLst>
        </c:ser>
        <c:ser>
          <c:idx val="4"/>
          <c:order val="4"/>
          <c:tx>
            <c:strRef>
              <c:f>'GRÁFICO ANEXO IV.4'!$O$113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IV.4'!$P$113:$V$113</c:f>
              <c:numCache>
                <c:formatCode>#,##0</c:formatCode>
                <c:ptCount val="7"/>
                <c:pt idx="0">
                  <c:v>121689.55579999999</c:v>
                </c:pt>
                <c:pt idx="1">
                  <c:v>123514.95858131821</c:v>
                </c:pt>
                <c:pt idx="2">
                  <c:v>126580.6516914666</c:v>
                </c:pt>
                <c:pt idx="3">
                  <c:v>132771.83551053403</c:v>
                </c:pt>
                <c:pt idx="4">
                  <c:v>142046.64863711549</c:v>
                </c:pt>
                <c:pt idx="5">
                  <c:v>147021.15902742223</c:v>
                </c:pt>
                <c:pt idx="6">
                  <c:v>151875.11341271672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808-4E4C-91EA-56B0C83A1CAB}"/>
            </c:ext>
          </c:extLst>
        </c:ser>
        <c:ser>
          <c:idx val="5"/>
          <c:order val="5"/>
          <c:tx>
            <c:strRef>
              <c:f>'GRÁFICO ANEXO IV.4'!$O$114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IV.4'!$P$114:$V$114</c:f>
              <c:numCache>
                <c:formatCode>#,##0</c:formatCode>
                <c:ptCount val="7"/>
                <c:pt idx="2">
                  <c:v>127299.27283688703</c:v>
                </c:pt>
                <c:pt idx="3">
                  <c:v>133675.20298365151</c:v>
                </c:pt>
                <c:pt idx="4">
                  <c:v>141911.01647195223</c:v>
                </c:pt>
                <c:pt idx="5">
                  <c:v>147469.27309158386</c:v>
                </c:pt>
                <c:pt idx="6">
                  <c:v>154091.22170103347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808-4E4C-91EA-56B0C83A1CAB}"/>
            </c:ext>
          </c:extLst>
        </c:ser>
        <c:ser>
          <c:idx val="6"/>
          <c:order val="6"/>
          <c:tx>
            <c:strRef>
              <c:f>'GRÁFICO ANEXO IV.4'!$O$115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IV.4'!$P$108:$V$108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IV.4'!$P$115:$V$115</c:f>
              <c:numCache>
                <c:formatCode>#,##0</c:formatCode>
                <c:ptCount val="7"/>
                <c:pt idx="0">
                  <c:v>121431</c:v>
                </c:pt>
                <c:pt idx="1">
                  <c:v>122781</c:v>
                </c:pt>
                <c:pt idx="2">
                  <c:v>127017</c:v>
                </c:pt>
                <c:pt idx="3">
                  <c:v>134063</c:v>
                </c:pt>
                <c:pt idx="4">
                  <c:v>140470</c:v>
                </c:pt>
                <c:pt idx="5">
                  <c:v>147363</c:v>
                </c:pt>
                <c:pt idx="6">
                  <c:v>153824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808-4E4C-91EA-56B0C83A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1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IV.4'!$O$121</c:f>
          <c:strCache>
            <c:ptCount val="1"/>
            <c:pt idx="0">
              <c:v>Consumos intermedios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IV.4'!$O$123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IV.4'!$P$123:$V$123</c:f>
              <c:numCache>
                <c:formatCode>#,##0</c:formatCode>
                <c:ptCount val="7"/>
                <c:pt idx="0">
                  <c:v>59185.480197667683</c:v>
                </c:pt>
                <c:pt idx="1">
                  <c:v>61170.44105503476</c:v>
                </c:pt>
                <c:pt idx="2">
                  <c:v>58947.670203618698</c:v>
                </c:pt>
                <c:pt idx="3">
                  <c:v>60045.472874267398</c:v>
                </c:pt>
                <c:pt idx="5">
                  <c:v>67469.325538845718</c:v>
                </c:pt>
                <c:pt idx="6">
                  <c:v>68712.558663256743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28C-42F5-8365-3AC0F5D6C84E}"/>
            </c:ext>
          </c:extLst>
        </c:ser>
        <c:ser>
          <c:idx val="1"/>
          <c:order val="1"/>
          <c:tx>
            <c:strRef>
              <c:f>'GRÁFICO ANEXO IV.4'!$O$124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IV.4'!$P$124:$V$124</c:f>
              <c:numCache>
                <c:formatCode>#,##0</c:formatCode>
                <c:ptCount val="7"/>
                <c:pt idx="0">
                  <c:v>56656.689923937927</c:v>
                </c:pt>
                <c:pt idx="1">
                  <c:v>57300.953362588596</c:v>
                </c:pt>
                <c:pt idx="2">
                  <c:v>60474.813645781542</c:v>
                </c:pt>
                <c:pt idx="3">
                  <c:v>62231.684736603318</c:v>
                </c:pt>
                <c:pt idx="5">
                  <c:v>74965.538296300074</c:v>
                </c:pt>
                <c:pt idx="6">
                  <c:v>69856.970199735413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28C-42F5-8365-3AC0F5D6C84E}"/>
            </c:ext>
          </c:extLst>
        </c:ser>
        <c:ser>
          <c:idx val="2"/>
          <c:order val="2"/>
          <c:tx>
            <c:strRef>
              <c:f>'GRÁFICO ANEXO IV.4'!$O$125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IV.4'!$P$125:$V$125</c:f>
              <c:numCache>
                <c:formatCode>#,##0</c:formatCode>
                <c:ptCount val="7"/>
                <c:pt idx="0">
                  <c:v>56681.387474958952</c:v>
                </c:pt>
                <c:pt idx="1">
                  <c:v>57300.953362588596</c:v>
                </c:pt>
                <c:pt idx="2">
                  <c:v>59538.098340133773</c:v>
                </c:pt>
                <c:pt idx="3">
                  <c:v>62184.047999999995</c:v>
                </c:pt>
                <c:pt idx="4">
                  <c:v>67640.169172427792</c:v>
                </c:pt>
                <c:pt idx="5">
                  <c:v>69937.635986979949</c:v>
                </c:pt>
                <c:pt idx="6">
                  <c:v>72502.422894462317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28C-42F5-8365-3AC0F5D6C84E}"/>
            </c:ext>
          </c:extLst>
        </c:ser>
        <c:ser>
          <c:idx val="3"/>
          <c:order val="3"/>
          <c:tx>
            <c:strRef>
              <c:f>'GRÁFICO ANEXO IV.4'!$O$126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IV.4'!$P$126:$V$126</c:f>
              <c:numCache>
                <c:formatCode>#,##0</c:formatCode>
                <c:ptCount val="7"/>
                <c:pt idx="0">
                  <c:v>57871.741474958952</c:v>
                </c:pt>
                <c:pt idx="1">
                  <c:v>57364.884128446894</c:v>
                </c:pt>
                <c:pt idx="2">
                  <c:v>59127.64394013377</c:v>
                </c:pt>
                <c:pt idx="3">
                  <c:v>62557.777999999998</c:v>
                </c:pt>
                <c:pt idx="4">
                  <c:v>67640.169172427792</c:v>
                </c:pt>
                <c:pt idx="5">
                  <c:v>70186.822773325795</c:v>
                </c:pt>
                <c:pt idx="6">
                  <c:v>73435.799806082287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28C-42F5-8365-3AC0F5D6C84E}"/>
            </c:ext>
          </c:extLst>
        </c:ser>
        <c:ser>
          <c:idx val="4"/>
          <c:order val="4"/>
          <c:tx>
            <c:strRef>
              <c:f>'GRÁFICO ANEXO IV.4'!$O$127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IV.4'!$P$127:$V$127</c:f>
              <c:numCache>
                <c:formatCode>#,##0</c:formatCode>
                <c:ptCount val="7"/>
                <c:pt idx="0">
                  <c:v>57671.751474958954</c:v>
                </c:pt>
                <c:pt idx="1">
                  <c:v>57173.60174168025</c:v>
                </c:pt>
                <c:pt idx="2">
                  <c:v>59639.73554013377</c:v>
                </c:pt>
                <c:pt idx="3">
                  <c:v>62634.977999999996</c:v>
                </c:pt>
                <c:pt idx="4">
                  <c:v>70411.82651041483</c:v>
                </c:pt>
                <c:pt idx="5">
                  <c:v>67565.083079687407</c:v>
                </c:pt>
                <c:pt idx="6">
                  <c:v>75680.640016499703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28C-42F5-8365-3AC0F5D6C84E}"/>
            </c:ext>
          </c:extLst>
        </c:ser>
        <c:ser>
          <c:idx val="5"/>
          <c:order val="5"/>
          <c:tx>
            <c:strRef>
              <c:f>'GRÁFICO ANEXO IV.4'!$O$128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IV.4'!$P$128:$V$128</c:f>
              <c:numCache>
                <c:formatCode>#,##0</c:formatCode>
                <c:ptCount val="7"/>
                <c:pt idx="2">
                  <c:v>60439.657771187172</c:v>
                </c:pt>
                <c:pt idx="3">
                  <c:v>63775.633999999998</c:v>
                </c:pt>
                <c:pt idx="4">
                  <c:v>70861.656853685228</c:v>
                </c:pt>
                <c:pt idx="5">
                  <c:v>70343.940424575645</c:v>
                </c:pt>
                <c:pt idx="6">
                  <c:v>76615.415574835046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28C-42F5-8365-3AC0F5D6C84E}"/>
            </c:ext>
          </c:extLst>
        </c:ser>
        <c:ser>
          <c:idx val="6"/>
          <c:order val="6"/>
          <c:tx>
            <c:strRef>
              <c:f>'GRÁFICO ANEXO IV.4'!$O$129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IV.4'!$P$122:$V$122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IV.4'!$P$129:$V$129</c:f>
              <c:numCache>
                <c:formatCode>#,##0</c:formatCode>
                <c:ptCount val="7"/>
                <c:pt idx="0">
                  <c:v>55949</c:v>
                </c:pt>
                <c:pt idx="1">
                  <c:v>58186</c:v>
                </c:pt>
                <c:pt idx="2">
                  <c:v>60634</c:v>
                </c:pt>
                <c:pt idx="3">
                  <c:v>63671</c:v>
                </c:pt>
                <c:pt idx="4">
                  <c:v>66024</c:v>
                </c:pt>
                <c:pt idx="5">
                  <c:v>70521</c:v>
                </c:pt>
                <c:pt idx="6">
                  <c:v>78092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F28C-42F5-8365-3AC0F5D6C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IV.4'!$O$135</c:f>
          <c:strCache>
            <c:ptCount val="1"/>
            <c:pt idx="0">
              <c:v>Transferencias sociales en especie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IV.4'!$O$137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IV.4'!$P$137:$V$137</c:f>
              <c:numCache>
                <c:formatCode>#,##0</c:formatCode>
                <c:ptCount val="7"/>
                <c:pt idx="0">
                  <c:v>29889.703919667041</c:v>
                </c:pt>
                <c:pt idx="1">
                  <c:v>30106.082807745366</c:v>
                </c:pt>
                <c:pt idx="2">
                  <c:v>31541.316636606582</c:v>
                </c:pt>
                <c:pt idx="3">
                  <c:v>31228.119035288153</c:v>
                </c:pt>
                <c:pt idx="5">
                  <c:v>35061.325669700251</c:v>
                </c:pt>
                <c:pt idx="6">
                  <c:v>35796.091161549208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C80-47C0-AC76-8B513CB9DF8E}"/>
            </c:ext>
          </c:extLst>
        </c:ser>
        <c:ser>
          <c:idx val="1"/>
          <c:order val="1"/>
          <c:tx>
            <c:strRef>
              <c:f>'GRÁFICO ANEXO IV.4'!$O$138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IV.4'!$P$138:$V$138</c:f>
              <c:numCache>
                <c:formatCode>#,##0</c:formatCode>
                <c:ptCount val="7"/>
                <c:pt idx="0">
                  <c:v>29575.308364000004</c:v>
                </c:pt>
                <c:pt idx="1">
                  <c:v>30158.263845653259</c:v>
                </c:pt>
                <c:pt idx="2">
                  <c:v>30783.913049860792</c:v>
                </c:pt>
                <c:pt idx="3">
                  <c:v>31522.499299089544</c:v>
                </c:pt>
                <c:pt idx="5">
                  <c:v>36380.795738663219</c:v>
                </c:pt>
                <c:pt idx="6">
                  <c:v>36114.078691370691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C80-47C0-AC76-8B513CB9DF8E}"/>
            </c:ext>
          </c:extLst>
        </c:ser>
        <c:ser>
          <c:idx val="2"/>
          <c:order val="2"/>
          <c:tx>
            <c:strRef>
              <c:f>'GRÁFICO ANEXO IV.4'!$O$139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IV.4'!$P$139:$V$139</c:f>
              <c:numCache>
                <c:formatCode>#,##0</c:formatCode>
                <c:ptCount val="7"/>
                <c:pt idx="0">
                  <c:v>29443.502000000004</c:v>
                </c:pt>
                <c:pt idx="1">
                  <c:v>30158.263845653259</c:v>
                </c:pt>
                <c:pt idx="2">
                  <c:v>30547.324033332716</c:v>
                </c:pt>
                <c:pt idx="3">
                  <c:v>31737.095000000001</c:v>
                </c:pt>
                <c:pt idx="4">
                  <c:v>35331.165884464775</c:v>
                </c:pt>
                <c:pt idx="5">
                  <c:v>36165.489289494253</c:v>
                </c:pt>
                <c:pt idx="6">
                  <c:v>37772.088828680768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C80-47C0-AC76-8B513CB9DF8E}"/>
            </c:ext>
          </c:extLst>
        </c:ser>
        <c:ser>
          <c:idx val="3"/>
          <c:order val="3"/>
          <c:tx>
            <c:strRef>
              <c:f>'GRÁFICO ANEXO IV.4'!$O$140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IV.4'!$P$140:$V$140</c:f>
              <c:numCache>
                <c:formatCode>#,##0</c:formatCode>
                <c:ptCount val="7"/>
                <c:pt idx="0">
                  <c:v>28870.557000000004</c:v>
                </c:pt>
                <c:pt idx="1">
                  <c:v>30144.072868143834</c:v>
                </c:pt>
                <c:pt idx="2">
                  <c:v>30386.324033332716</c:v>
                </c:pt>
                <c:pt idx="3">
                  <c:v>31638.095000000001</c:v>
                </c:pt>
                <c:pt idx="4">
                  <c:v>35331.165884464775</c:v>
                </c:pt>
                <c:pt idx="5">
                  <c:v>36032.858230494261</c:v>
                </c:pt>
                <c:pt idx="6">
                  <c:v>38412.013492040671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C80-47C0-AC76-8B513CB9DF8E}"/>
            </c:ext>
          </c:extLst>
        </c:ser>
        <c:ser>
          <c:idx val="4"/>
          <c:order val="4"/>
          <c:tx>
            <c:strRef>
              <c:f>'GRÁFICO ANEXO IV.4'!$O$141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IV.4'!$P$141:$V$141</c:f>
              <c:numCache>
                <c:formatCode>#,##0</c:formatCode>
                <c:ptCount val="7"/>
                <c:pt idx="0">
                  <c:v>28986.741154727792</c:v>
                </c:pt>
                <c:pt idx="1">
                  <c:v>29771.829590506139</c:v>
                </c:pt>
                <c:pt idx="2">
                  <c:v>30398.324033332716</c:v>
                </c:pt>
                <c:pt idx="3">
                  <c:v>31579.094999999994</c:v>
                </c:pt>
                <c:pt idx="4">
                  <c:v>34666.622065300988</c:v>
                </c:pt>
                <c:pt idx="5">
                  <c:v>34754.413092739196</c:v>
                </c:pt>
                <c:pt idx="6">
                  <c:v>37518.993018775669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C80-47C0-AC76-8B513CB9DF8E}"/>
            </c:ext>
          </c:extLst>
        </c:ser>
        <c:ser>
          <c:idx val="5"/>
          <c:order val="5"/>
          <c:tx>
            <c:strRef>
              <c:f>'GRÁFICO ANEXO IV.4'!$O$142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IV.4'!$P$142:$V$142</c:f>
              <c:numCache>
                <c:formatCode>#,##0</c:formatCode>
                <c:ptCount val="7"/>
                <c:pt idx="2">
                  <c:v>30753.734694461204</c:v>
                </c:pt>
                <c:pt idx="3">
                  <c:v>31783.498999999996</c:v>
                </c:pt>
                <c:pt idx="4">
                  <c:v>34071.377954684438</c:v>
                </c:pt>
                <c:pt idx="5">
                  <c:v>35392.903266401998</c:v>
                </c:pt>
                <c:pt idx="6">
                  <c:v>38075.909099202639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C80-47C0-AC76-8B513CB9DF8E}"/>
            </c:ext>
          </c:extLst>
        </c:ser>
        <c:ser>
          <c:idx val="6"/>
          <c:order val="6"/>
          <c:tx>
            <c:strRef>
              <c:f>'GRÁFICO ANEXO IV.4'!$O$143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IV.4'!$P$136:$V$136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IV.4'!$P$143:$V$143</c:f>
              <c:numCache>
                <c:formatCode>#,##0</c:formatCode>
                <c:ptCount val="7"/>
                <c:pt idx="0">
                  <c:v>28902</c:v>
                </c:pt>
                <c:pt idx="1">
                  <c:v>29693</c:v>
                </c:pt>
                <c:pt idx="2">
                  <c:v>30863</c:v>
                </c:pt>
                <c:pt idx="3">
                  <c:v>32732</c:v>
                </c:pt>
                <c:pt idx="4">
                  <c:v>33616</c:v>
                </c:pt>
                <c:pt idx="5">
                  <c:v>35789</c:v>
                </c:pt>
                <c:pt idx="6">
                  <c:v>38102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2C80-47C0-AC76-8B513CB9D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3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IV.4'!$X$107</c:f>
          <c:strCache>
            <c:ptCount val="1"/>
            <c:pt idx="0">
              <c:v>Error relativo (%) Remuneración de asalariados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IV.4'!$X$109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IV.4'!$Y$109:$AE$109</c:f>
              <c:numCache>
                <c:formatCode>#,##0.0</c:formatCode>
                <c:ptCount val="7"/>
                <c:pt idx="0">
                  <c:v>-1.2893926057110312</c:v>
                </c:pt>
                <c:pt idx="1">
                  <c:v>-2.4721192601708952</c:v>
                </c:pt>
                <c:pt idx="2">
                  <c:v>0.20451844524178545</c:v>
                </c:pt>
                <c:pt idx="3">
                  <c:v>1.9621559628588829</c:v>
                </c:pt>
                <c:pt idx="5">
                  <c:v>4.2705676703384494</c:v>
                </c:pt>
                <c:pt idx="6">
                  <c:v>3.6718423152013377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38-46F9-994D-EBCD408CC6F6}"/>
            </c:ext>
          </c:extLst>
        </c:ser>
        <c:ser>
          <c:idx val="1"/>
          <c:order val="1"/>
          <c:tx>
            <c:strRef>
              <c:f>'GRÁFICO ANEXO IV.4'!$X$110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IV.4'!$Y$110:$AE$110</c:f>
              <c:numCache>
                <c:formatCode>#,##0.0</c:formatCode>
                <c:ptCount val="7"/>
                <c:pt idx="0">
                  <c:v>0.66959712099876889</c:v>
                </c:pt>
                <c:pt idx="1">
                  <c:v>-0.61346329640474573</c:v>
                </c:pt>
                <c:pt idx="2">
                  <c:v>1.4098297897856353</c:v>
                </c:pt>
                <c:pt idx="3">
                  <c:v>1.3750572236284286</c:v>
                </c:pt>
                <c:pt idx="5">
                  <c:v>0.65470987019992177</c:v>
                </c:pt>
                <c:pt idx="6">
                  <c:v>2.2394917935861263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638-46F9-994D-EBCD408CC6F6}"/>
            </c:ext>
          </c:extLst>
        </c:ser>
        <c:ser>
          <c:idx val="2"/>
          <c:order val="2"/>
          <c:tx>
            <c:strRef>
              <c:f>'GRÁFICO ANEXO IV.4'!$X$111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IV.4'!$Y$111:$AE$111</c:f>
              <c:numCache>
                <c:formatCode>#,##0.0</c:formatCode>
                <c:ptCount val="7"/>
                <c:pt idx="0">
                  <c:v>-0.14175795307622971</c:v>
                </c:pt>
                <c:pt idx="1">
                  <c:v>-0.61346329640474573</c:v>
                </c:pt>
                <c:pt idx="2">
                  <c:v>0.25343625236618117</c:v>
                </c:pt>
                <c:pt idx="3">
                  <c:v>1.5044693017788111</c:v>
                </c:pt>
                <c:pt idx="4">
                  <c:v>-1.0423227413439249</c:v>
                </c:pt>
                <c:pt idx="5">
                  <c:v>1.5422394558587593</c:v>
                </c:pt>
                <c:pt idx="6">
                  <c:v>1.870337285044062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638-46F9-994D-EBCD408CC6F6}"/>
            </c:ext>
          </c:extLst>
        </c:ser>
        <c:ser>
          <c:idx val="3"/>
          <c:order val="3"/>
          <c:tx>
            <c:strRef>
              <c:f>'GRÁFICO ANEXO IV.4'!$X$112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IV.4'!$Y$112:$AE$112</c:f>
              <c:numCache>
                <c:formatCode>#,##0.0</c:formatCode>
                <c:ptCount val="7"/>
                <c:pt idx="0">
                  <c:v>-0.15839007337499467</c:v>
                </c:pt>
                <c:pt idx="1">
                  <c:v>-0.66353636275716044</c:v>
                </c:pt>
                <c:pt idx="2">
                  <c:v>0.41943071284427258</c:v>
                </c:pt>
                <c:pt idx="3">
                  <c:v>1.6528607166268707</c:v>
                </c:pt>
                <c:pt idx="4">
                  <c:v>-1.0423227413439249</c:v>
                </c:pt>
                <c:pt idx="5">
                  <c:v>1.6074467684389042</c:v>
                </c:pt>
                <c:pt idx="6">
                  <c:v>1.6911743262113799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638-46F9-994D-EBCD408CC6F6}"/>
            </c:ext>
          </c:extLst>
        </c:ser>
        <c:ser>
          <c:idx val="4"/>
          <c:order val="4"/>
          <c:tx>
            <c:strRef>
              <c:f>'GRÁFICO ANEXO IV.4'!$X$113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IV.4'!$Y$113:$AE$113</c:f>
              <c:numCache>
                <c:formatCode>#,##0.00</c:formatCode>
                <c:ptCount val="7"/>
                <c:pt idx="0" formatCode="#,##0.0">
                  <c:v>-0.21292404740139451</c:v>
                </c:pt>
                <c:pt idx="1">
                  <c:v>-0.59777863131771669</c:v>
                </c:pt>
                <c:pt idx="2" formatCode="#,##0.0">
                  <c:v>0.3435353602536676</c:v>
                </c:pt>
                <c:pt idx="3" formatCode="#,##0.0">
                  <c:v>0.96310278709708819</c:v>
                </c:pt>
                <c:pt idx="4" formatCode="#,##0.0">
                  <c:v>-1.1224095088741295</c:v>
                </c:pt>
                <c:pt idx="5" formatCode="#,##0.0">
                  <c:v>0.23197205036391405</c:v>
                </c:pt>
                <c:pt idx="6" formatCode="#,##0.0">
                  <c:v>1.2669587237903597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638-46F9-994D-EBCD408CC6F6}"/>
            </c:ext>
          </c:extLst>
        </c:ser>
        <c:ser>
          <c:idx val="5"/>
          <c:order val="5"/>
          <c:tx>
            <c:strRef>
              <c:f>'GRÁFICO ANEXO IV.4'!$X$114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IV.4'!$Y$114:$AE$114</c:f>
              <c:numCache>
                <c:formatCode>#,##0.0</c:formatCode>
                <c:ptCount val="7"/>
                <c:pt idx="2">
                  <c:v>-0.22223232865445591</c:v>
                </c:pt>
                <c:pt idx="3">
                  <c:v>0.28926476085757147</c:v>
                </c:pt>
                <c:pt idx="4">
                  <c:v>-1.0258535430712814</c:v>
                </c:pt>
                <c:pt idx="5">
                  <c:v>-7.2116536433067979E-2</c:v>
                </c:pt>
                <c:pt idx="6">
                  <c:v>-0.17371912122521299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638-46F9-994D-EBCD408CC6F6}"/>
            </c:ext>
          </c:extLst>
        </c:ser>
        <c:ser>
          <c:idx val="6"/>
          <c:order val="6"/>
          <c:tx>
            <c:strRef>
              <c:f>'GRÁFICO ANEXO IV.4'!$X$115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IV.4'!$Y$108:$AE$108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IV.4'!$Y$115:$AE$115</c:f>
              <c:numCache>
                <c:formatCode>#,##0.0</c:formatCode>
                <c:ptCount val="7"/>
                <c:pt idx="0">
                  <c:v>-0.22657351171297627</c:v>
                </c:pt>
                <c:pt idx="1">
                  <c:v>-0.99207216941105258</c:v>
                </c:pt>
                <c:pt idx="2">
                  <c:v>0.40141970530618099</c:v>
                </c:pt>
                <c:pt idx="3">
                  <c:v>1.2911517921412756</c:v>
                </c:pt>
                <c:pt idx="4">
                  <c:v>-1.0582271336583151</c:v>
                </c:pt>
                <c:pt idx="5">
                  <c:v>1.3724698797944803</c:v>
                </c:pt>
                <c:pt idx="6">
                  <c:v>1.7610142204346755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638-46F9-994D-EBCD408CC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IV.4'!$X$93</c:f>
          <c:strCache>
            <c:ptCount val="1"/>
            <c:pt idx="0">
              <c:v>Error relativo (%) Consumo público proxy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IV.4'!$X$95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IV.4'!$Y$95:$AE$95</c:f>
              <c:numCache>
                <c:formatCode>#,##0.0</c:formatCode>
                <c:ptCount val="7"/>
                <c:pt idx="0">
                  <c:v>-2.8067918928339348</c:v>
                </c:pt>
                <c:pt idx="1">
                  <c:v>-3.0536488235120842</c:v>
                </c:pt>
                <c:pt idx="2">
                  <c:v>0.58018541300212711</c:v>
                </c:pt>
                <c:pt idx="3">
                  <c:v>3.3670620564126299</c:v>
                </c:pt>
                <c:pt idx="5">
                  <c:v>3.9706966951527618</c:v>
                </c:pt>
                <c:pt idx="6">
                  <c:v>6.4193960766057598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353-45C6-ADD9-112AA82857EE}"/>
            </c:ext>
          </c:extLst>
        </c:ser>
        <c:ser>
          <c:idx val="1"/>
          <c:order val="1"/>
          <c:tx>
            <c:strRef>
              <c:f>'GRÁFICO ANEXO IV.4'!$X$96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IV.4'!$Y$96:$AE$96</c:f>
              <c:numCache>
                <c:formatCode>#,##0.0</c:formatCode>
                <c:ptCount val="7"/>
                <c:pt idx="0">
                  <c:v>-0.27530264780150904</c:v>
                </c:pt>
                <c:pt idx="1">
                  <c:v>-0.15828044156488183</c:v>
                </c:pt>
                <c:pt idx="2">
                  <c:v>0.92854316357289668</c:v>
                </c:pt>
                <c:pt idx="3">
                  <c:v>1.94920679406946</c:v>
                </c:pt>
                <c:pt idx="5">
                  <c:v>-1.6050324350406218</c:v>
                </c:pt>
                <c:pt idx="6">
                  <c:v>5.0618206806434491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353-45C6-ADD9-112AA82857EE}"/>
            </c:ext>
          </c:extLst>
        </c:ser>
        <c:ser>
          <c:idx val="2"/>
          <c:order val="2"/>
          <c:tx>
            <c:strRef>
              <c:f>'GRÁFICO ANEXO IV.4'!$X$97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IV.4'!$Y$97:$AE$97</c:f>
              <c:numCache>
                <c:formatCode>#,##0.0</c:formatCode>
                <c:ptCount val="7"/>
                <c:pt idx="0">
                  <c:v>-0.70099551825120421</c:v>
                </c:pt>
                <c:pt idx="1">
                  <c:v>-0.15828044156488183</c:v>
                </c:pt>
                <c:pt idx="2">
                  <c:v>0.79330603586106085</c:v>
                </c:pt>
                <c:pt idx="3">
                  <c:v>1.9520422448620385</c:v>
                </c:pt>
                <c:pt idx="4">
                  <c:v>-1.9972037031603758</c:v>
                </c:pt>
                <c:pt idx="5">
                  <c:v>0.97746510383956842</c:v>
                </c:pt>
                <c:pt idx="6">
                  <c:v>3.2577516692231892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353-45C6-ADD9-112AA82857EE}"/>
            </c:ext>
          </c:extLst>
        </c:ser>
        <c:ser>
          <c:idx val="3"/>
          <c:order val="3"/>
          <c:tx>
            <c:strRef>
              <c:f>'GRÁFICO ANEXO IV.4'!$X$98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IV.4'!$Y$98:$AE$98</c:f>
              <c:numCache>
                <c:formatCode>#,##0.0</c:formatCode>
                <c:ptCount val="7"/>
                <c:pt idx="0">
                  <c:v>-1.0100896466773288</c:v>
                </c:pt>
                <c:pt idx="1">
                  <c:v>-0.21107641609588113</c:v>
                </c:pt>
                <c:pt idx="2">
                  <c:v>1.1513131126916021</c:v>
                </c:pt>
                <c:pt idx="3">
                  <c:v>1.9191558245170608</c:v>
                </c:pt>
                <c:pt idx="4">
                  <c:v>-1.9972037031603758</c:v>
                </c:pt>
                <c:pt idx="5">
                  <c:v>0.96939791682778953</c:v>
                </c:pt>
                <c:pt idx="6">
                  <c:v>2.5730205754536497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353-45C6-ADD9-112AA82857EE}"/>
            </c:ext>
          </c:extLst>
        </c:ser>
        <c:ser>
          <c:idx val="4"/>
          <c:order val="4"/>
          <c:tx>
            <c:strRef>
              <c:f>'GRÁFICO ANEXO IV.4'!$X$99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IV.4'!$Y$99:$AE$99</c:f>
              <c:numCache>
                <c:formatCode>#,##0.00</c:formatCode>
                <c:ptCount val="7"/>
                <c:pt idx="0" formatCode="#,##0.0">
                  <c:v>-1.0015650564211718</c:v>
                </c:pt>
                <c:pt idx="1">
                  <c:v>9.475462190041109E-2</c:v>
                </c:pt>
                <c:pt idx="2" formatCode="#,##0.0">
                  <c:v>0.86735345793263541</c:v>
                </c:pt>
                <c:pt idx="3" formatCode="#,##0.0">
                  <c:v>1.5100238167304354</c:v>
                </c:pt>
                <c:pt idx="4" formatCode="#,##0.0">
                  <c:v>-2.921618097051899</c:v>
                </c:pt>
                <c:pt idx="5" formatCode="#,##0.0">
                  <c:v>1.7078462430574741</c:v>
                </c:pt>
                <c:pt idx="6" formatCode="#,##0.0">
                  <c:v>1.8307126013850545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353-45C6-ADD9-112AA82857EE}"/>
            </c:ext>
          </c:extLst>
        </c:ser>
        <c:ser>
          <c:idx val="5"/>
          <c:order val="5"/>
          <c:tx>
            <c:strRef>
              <c:f>'GRÁFICO ANEXO IV.4'!$X$100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IV.4'!$Y$100:$AE$100</c:f>
              <c:numCache>
                <c:formatCode>#,##0.0</c:formatCode>
                <c:ptCount val="7"/>
                <c:pt idx="2">
                  <c:v>9.7635380179747801E-3</c:v>
                </c:pt>
                <c:pt idx="3">
                  <c:v>0.53442330597506116</c:v>
                </c:pt>
                <c:pt idx="4">
                  <c:v>-2.8045692725508737</c:v>
                </c:pt>
                <c:pt idx="5">
                  <c:v>0.18404923560587941</c:v>
                </c:pt>
                <c:pt idx="6">
                  <c:v>0.45754491364606648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353-45C6-ADD9-112AA82857EE}"/>
            </c:ext>
          </c:extLst>
        </c:ser>
        <c:ser>
          <c:idx val="6"/>
          <c:order val="6"/>
          <c:tx>
            <c:strRef>
              <c:f>'GRÁFICO ANEXO IV.4'!$X$101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IV.4'!$Y$94:$AE$94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IV.4'!$Y$101:$AE$101</c:f>
              <c:numCache>
                <c:formatCode>#,##0.0</c:formatCode>
                <c:ptCount val="7"/>
                <c:pt idx="0">
                  <c:v>-1.1589489523970298</c:v>
                </c:pt>
                <c:pt idx="1">
                  <c:v>-0.69730630016746364</c:v>
                </c:pt>
                <c:pt idx="2">
                  <c:v>0.72174412017971612</c:v>
                </c:pt>
                <c:pt idx="3">
                  <c:v>1.8719856737611142</c:v>
                </c:pt>
                <c:pt idx="4">
                  <c:v>-2.4301486939808812</c:v>
                </c:pt>
                <c:pt idx="5">
                  <c:v>1.0340704599071422</c:v>
                </c:pt>
                <c:pt idx="6">
                  <c:v>3.266707752826195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353-45C6-ADD9-112AA8285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20716731521378"/>
          <c:y val="9.672827439996888E-2"/>
          <c:w val="0.84543785626605839"/>
          <c:h val="0.6111736953126258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10'!$K$5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10'!$K$6:$K$11</c:f>
              <c:numCache>
                <c:formatCode>0.0</c:formatCode>
                <c:ptCount val="6"/>
                <c:pt idx="0">
                  <c:v>4.3709333039019533</c:v>
                </c:pt>
                <c:pt idx="1">
                  <c:v>2.4557366354765895</c:v>
                </c:pt>
                <c:pt idx="2">
                  <c:v>1.2216162732342855</c:v>
                </c:pt>
                <c:pt idx="3">
                  <c:v>1.2216162732342855</c:v>
                </c:pt>
                <c:pt idx="4">
                  <c:v>0.64250393978766573</c:v>
                </c:pt>
                <c:pt idx="5">
                  <c:v>0.38056101631201023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7-4F12-A9F4-749ED47D5774}"/>
            </c:ext>
          </c:extLst>
        </c:ser>
        <c:ser>
          <c:idx val="2"/>
          <c:order val="2"/>
          <c:tx>
            <c:strRef>
              <c:f>'GRÁFICO 10'!$L$5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10'!$L$6:$L$11</c:f>
              <c:numCache>
                <c:formatCode>0.0</c:formatCode>
                <c:ptCount val="6"/>
                <c:pt idx="0">
                  <c:v>-0.53866003041639487</c:v>
                </c:pt>
                <c:pt idx="1">
                  <c:v>0.69976278586218399</c:v>
                </c:pt>
                <c:pt idx="2">
                  <c:v>0.35969428640102308</c:v>
                </c:pt>
                <c:pt idx="3">
                  <c:v>0.36219946400858305</c:v>
                </c:pt>
                <c:pt idx="4">
                  <c:v>0.32365366215512381</c:v>
                </c:pt>
                <c:pt idx="5">
                  <c:v>-0.18301901843272361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7-4F12-A9F4-749ED47D5774}"/>
            </c:ext>
          </c:extLst>
        </c:ser>
        <c:ser>
          <c:idx val="3"/>
          <c:order val="3"/>
          <c:tx>
            <c:strRef>
              <c:f>'GRÁFICO 10'!$M$5</c:f>
              <c:strCache>
                <c:ptCount val="1"/>
                <c:pt idx="0">
                  <c:v>Estimación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10'!$M$6:$M$11</c:f>
              <c:numCache>
                <c:formatCode>0.0</c:formatCode>
                <c:ptCount val="6"/>
                <c:pt idx="0">
                  <c:v>-0.2407552020870547</c:v>
                </c:pt>
                <c:pt idx="1">
                  <c:v>-3.023799635031728</c:v>
                </c:pt>
                <c:pt idx="2">
                  <c:v>-1.8595989274328306</c:v>
                </c:pt>
                <c:pt idx="3">
                  <c:v>-2.2999855297974352</c:v>
                </c:pt>
                <c:pt idx="4">
                  <c:v>-1.2595074232963765</c:v>
                </c:pt>
                <c:pt idx="5">
                  <c:v>-0.60105763636979026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7-4F12-A9F4-749ED47D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10'!$J$5</c:f>
              <c:strCache>
                <c:ptCount val="1"/>
                <c:pt idx="0">
                  <c:v>Error AIReF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10'!$I$6:$I$11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10'!$J$6:$J$11</c:f>
              <c:numCache>
                <c:formatCode>0.0</c:formatCode>
                <c:ptCount val="6"/>
                <c:pt idx="0">
                  <c:v>3.5915180713985038</c:v>
                </c:pt>
                <c:pt idx="1">
                  <c:v>0.13169978630704549</c:v>
                </c:pt>
                <c:pt idx="2">
                  <c:v>-0.27828836779752208</c:v>
                </c:pt>
                <c:pt idx="3">
                  <c:v>-0.7161697925545667</c:v>
                </c:pt>
                <c:pt idx="4">
                  <c:v>-0.293349821353587</c:v>
                </c:pt>
                <c:pt idx="5">
                  <c:v>-0.40351563849050365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B7-4F12-A9F4-749ED47D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4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638303276598E-2"/>
          <c:y val="0.86595433070866146"/>
          <c:w val="0.89662467772775456"/>
          <c:h val="0.1306036745406824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IV.4'!$X$121</c:f>
          <c:strCache>
            <c:ptCount val="1"/>
            <c:pt idx="0">
              <c:v>Error relativo (%) Consumos intermedios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IV.4'!$X$123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IV.4'!$Y$123:$AE$123</c:f>
              <c:numCache>
                <c:formatCode>#,##0.0</c:formatCode>
                <c:ptCount val="7"/>
                <c:pt idx="0">
                  <c:v>-5.7846971307220549</c:v>
                </c:pt>
                <c:pt idx="1">
                  <c:v>-5.1291394064461553</c:v>
                </c:pt>
                <c:pt idx="2">
                  <c:v>2.7811620483248705</c:v>
                </c:pt>
                <c:pt idx="3">
                  <c:v>5.6941576631945496</c:v>
                </c:pt>
                <c:pt idx="5">
                  <c:v>4.3273272658559598</c:v>
                </c:pt>
                <c:pt idx="6">
                  <c:v>12.010758255318414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9A-466E-83CD-44073C7F9C3A}"/>
            </c:ext>
          </c:extLst>
        </c:ser>
        <c:ser>
          <c:idx val="1"/>
          <c:order val="1"/>
          <c:tx>
            <c:strRef>
              <c:f>'GRÁFICO ANEXO IV.4'!$X$124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IV.4'!$Y$124:$AE$124</c:f>
              <c:numCache>
                <c:formatCode>#,##0.0</c:formatCode>
                <c:ptCount val="7"/>
                <c:pt idx="0">
                  <c:v>-1.264883954919529</c:v>
                </c:pt>
                <c:pt idx="1">
                  <c:v>1.5210645815340527</c:v>
                </c:pt>
                <c:pt idx="2">
                  <c:v>0.26253645515462992</c:v>
                </c:pt>
                <c:pt idx="3">
                  <c:v>2.2605507427191061</c:v>
                </c:pt>
                <c:pt idx="5">
                  <c:v>-6.3024323198764538</c:v>
                </c:pt>
                <c:pt idx="6">
                  <c:v>10.545292475880482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B9A-466E-83CD-44073C7F9C3A}"/>
            </c:ext>
          </c:extLst>
        </c:ser>
        <c:ser>
          <c:idx val="2"/>
          <c:order val="2"/>
          <c:tx>
            <c:strRef>
              <c:f>'GRÁFICO ANEXO IV.4'!$X$125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IV.4'!$Y$125:$AE$125</c:f>
              <c:numCache>
                <c:formatCode>#,##0.0</c:formatCode>
                <c:ptCount val="7"/>
                <c:pt idx="0">
                  <c:v>-1.3090269262345211</c:v>
                </c:pt>
                <c:pt idx="1">
                  <c:v>1.5210645815340527</c:v>
                </c:pt>
                <c:pt idx="2">
                  <c:v>1.807404525293115</c:v>
                </c:pt>
                <c:pt idx="3">
                  <c:v>2.3353677498390235</c:v>
                </c:pt>
                <c:pt idx="4">
                  <c:v>-2.4478510426932503</c:v>
                </c:pt>
                <c:pt idx="5">
                  <c:v>0.82722027909424289</c:v>
                </c:pt>
                <c:pt idx="6">
                  <c:v>7.1576821000072774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B9A-466E-83CD-44073C7F9C3A}"/>
            </c:ext>
          </c:extLst>
        </c:ser>
        <c:ser>
          <c:idx val="3"/>
          <c:order val="3"/>
          <c:tx>
            <c:strRef>
              <c:f>'GRÁFICO ANEXO IV.4'!$X$126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IV.4'!$Y$126:$AE$126</c:f>
              <c:numCache>
                <c:formatCode>#,##0.0</c:formatCode>
                <c:ptCount val="7"/>
                <c:pt idx="0">
                  <c:v>-3.4365966772577732</c:v>
                </c:pt>
                <c:pt idx="1">
                  <c:v>1.4111914748446457</c:v>
                </c:pt>
                <c:pt idx="2">
                  <c:v>2.4843422170172342</c:v>
                </c:pt>
                <c:pt idx="3">
                  <c:v>1.7483972295079417</c:v>
                </c:pt>
                <c:pt idx="4">
                  <c:v>-2.4478510426932503</c:v>
                </c:pt>
                <c:pt idx="5">
                  <c:v>0.47386909810440092</c:v>
                </c:pt>
                <c:pt idx="6">
                  <c:v>5.9624547891175963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B9A-466E-83CD-44073C7F9C3A}"/>
            </c:ext>
          </c:extLst>
        </c:ser>
        <c:ser>
          <c:idx val="4"/>
          <c:order val="4"/>
          <c:tx>
            <c:strRef>
              <c:f>'GRÁFICO ANEXO IV.4'!$X$127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IV.4'!$Y$127:$AE$127</c:f>
              <c:numCache>
                <c:formatCode>#,##0.00</c:formatCode>
                <c:ptCount val="7"/>
                <c:pt idx="0" formatCode="#,##0.0">
                  <c:v>-3.0791461419488351</c:v>
                </c:pt>
                <c:pt idx="1">
                  <c:v>1.7399344486985706</c:v>
                </c:pt>
                <c:pt idx="2" formatCode="#,##0.0">
                  <c:v>1.6397804200056569</c:v>
                </c:pt>
                <c:pt idx="3" formatCode="#,##0.0">
                  <c:v>1.6271489375068784</c:v>
                </c:pt>
                <c:pt idx="4" formatCode="#,##0.0">
                  <c:v>-6.6458053289937453</c:v>
                </c:pt>
                <c:pt idx="5" formatCode="#,##0.0">
                  <c:v>4.1915414136393316</c:v>
                </c:pt>
                <c:pt idx="6" formatCode="#,##0.0">
                  <c:v>3.0878450846441337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B9A-466E-83CD-44073C7F9C3A}"/>
            </c:ext>
          </c:extLst>
        </c:ser>
        <c:ser>
          <c:idx val="5"/>
          <c:order val="5"/>
          <c:tx>
            <c:strRef>
              <c:f>'GRÁFICO ANEXO IV.4'!$X$128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IV.4'!$Y$128:$AE$128</c:f>
              <c:numCache>
                <c:formatCode>#,##0.0</c:formatCode>
                <c:ptCount val="7"/>
                <c:pt idx="2">
                  <c:v>0.32051691924139536</c:v>
                </c:pt>
                <c:pt idx="3">
                  <c:v>-0.16433541172590063</c:v>
                </c:pt>
                <c:pt idx="4">
                  <c:v>-7.3271187048425244</c:v>
                </c:pt>
                <c:pt idx="5">
                  <c:v>0.25107354607046833</c:v>
                </c:pt>
                <c:pt idx="6">
                  <c:v>1.8908267494301005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B9A-466E-83CD-44073C7F9C3A}"/>
            </c:ext>
          </c:extLst>
        </c:ser>
        <c:ser>
          <c:idx val="6"/>
          <c:order val="6"/>
          <c:tx>
            <c:strRef>
              <c:f>'GRÁFICO ANEXO IV.4'!$X$129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IV.4'!$Y$122:$AE$122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IV.4'!$Y$129:$AE$129</c:f>
              <c:numCache>
                <c:formatCode>#,##0.0</c:formatCode>
                <c:ptCount val="7"/>
                <c:pt idx="0">
                  <c:v>-2.9748701662165429</c:v>
                </c:pt>
                <c:pt idx="1">
                  <c:v>0.21282313603303335</c:v>
                </c:pt>
                <c:pt idx="2">
                  <c:v>1.5492904308394835</c:v>
                </c:pt>
                <c:pt idx="3">
                  <c:v>2.2502144851736001</c:v>
                </c:pt>
                <c:pt idx="4">
                  <c:v>-4.7171565298056919</c:v>
                </c:pt>
                <c:pt idx="5">
                  <c:v>0.62809988048132503</c:v>
                </c:pt>
                <c:pt idx="6">
                  <c:v>6.7758099090663331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AB9A-466E-83CD-44073C7F9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IV.4'!$X$135</c:f>
          <c:strCache>
            <c:ptCount val="1"/>
            <c:pt idx="0">
              <c:v>Error relativo (%) Transferencias sociales en especie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IV.4'!$X$137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IV.4'!$Y$137:$AE$137</c:f>
              <c:numCache>
                <c:formatCode>#,##0.0</c:formatCode>
                <c:ptCount val="7"/>
                <c:pt idx="0">
                  <c:v>-3.4174241217460426</c:v>
                </c:pt>
                <c:pt idx="1">
                  <c:v>-1.3911790918578997</c:v>
                </c:pt>
                <c:pt idx="2">
                  <c:v>-2.1978311784550484</c:v>
                </c:pt>
                <c:pt idx="3">
                  <c:v>4.5945281825487196</c:v>
                </c:pt>
                <c:pt idx="5">
                  <c:v>2.0332345980601563</c:v>
                </c:pt>
                <c:pt idx="6">
                  <c:v>6.0519364822077382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C7-42F8-9C47-8B528F1855AB}"/>
            </c:ext>
          </c:extLst>
        </c:ser>
        <c:ser>
          <c:idx val="1"/>
          <c:order val="1"/>
          <c:tx>
            <c:strRef>
              <c:f>'GRÁFICO ANEXO IV.4'!$X$138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IV.4'!$Y$138:$AE$138</c:f>
              <c:numCache>
                <c:formatCode>#,##0.0</c:formatCode>
                <c:ptCount val="7"/>
                <c:pt idx="0">
                  <c:v>-2.3296255068853506</c:v>
                </c:pt>
                <c:pt idx="1">
                  <c:v>-1.5669142412462824</c:v>
                </c:pt>
                <c:pt idx="2">
                  <c:v>0.25625166101548152</c:v>
                </c:pt>
                <c:pt idx="3">
                  <c:v>3.6951628403716721</c:v>
                </c:pt>
                <c:pt idx="5">
                  <c:v>-1.6535688023225539</c:v>
                </c:pt>
                <c:pt idx="6">
                  <c:v>5.2173673524468773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C7-42F8-9C47-8B528F1855AB}"/>
            </c:ext>
          </c:extLst>
        </c:ser>
        <c:ser>
          <c:idx val="2"/>
          <c:order val="2"/>
          <c:tx>
            <c:strRef>
              <c:f>'GRÁFICO ANEXO IV.4'!$X$139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IV.4'!$Y$139:$AE$139</c:f>
              <c:numCache>
                <c:formatCode>#,##0.0</c:formatCode>
                <c:ptCount val="7"/>
                <c:pt idx="0">
                  <c:v>-1.8735796830669298</c:v>
                </c:pt>
                <c:pt idx="1">
                  <c:v>-1.5669142412462824</c:v>
                </c:pt>
                <c:pt idx="2">
                  <c:v>1.0228298177989315</c:v>
                </c:pt>
                <c:pt idx="3">
                  <c:v>3.0395484541121802</c:v>
                </c:pt>
                <c:pt idx="4">
                  <c:v>-5.1022307367467139</c:v>
                </c:pt>
                <c:pt idx="5">
                  <c:v>-1.0519692908274978</c:v>
                </c:pt>
                <c:pt idx="6">
                  <c:v>0.86586313400669879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2C7-42F8-9C47-8B528F1855AB}"/>
            </c:ext>
          </c:extLst>
        </c:ser>
        <c:ser>
          <c:idx val="3"/>
          <c:order val="3"/>
          <c:tx>
            <c:strRef>
              <c:f>'GRÁFICO ANEXO IV.4'!$X$140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IV.4'!$Y$140:$AE$140</c:f>
              <c:numCache>
                <c:formatCode>#,##0.0</c:formatCode>
                <c:ptCount val="7"/>
                <c:pt idx="0">
                  <c:v>0.10879177911561713</c:v>
                </c:pt>
                <c:pt idx="1">
                  <c:v>-1.5191219080046949</c:v>
                </c:pt>
                <c:pt idx="2">
                  <c:v>1.5444900582162597</c:v>
                </c:pt>
                <c:pt idx="3">
                  <c:v>3.3420047659782441</c:v>
                </c:pt>
                <c:pt idx="4">
                  <c:v>-5.1022307367467139</c:v>
                </c:pt>
                <c:pt idx="5">
                  <c:v>-0.68137760343753973</c:v>
                </c:pt>
                <c:pt idx="6">
                  <c:v>-0.81364099533008982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2C7-42F8-9C47-8B528F1855AB}"/>
            </c:ext>
          </c:extLst>
        </c:ser>
        <c:ser>
          <c:idx val="4"/>
          <c:order val="4"/>
          <c:tx>
            <c:strRef>
              <c:f>'GRÁFICO ANEXO IV.4'!$X$141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IV.4'!$Y$141:$AE$141</c:f>
              <c:numCache>
                <c:formatCode>#,##0.00</c:formatCode>
                <c:ptCount val="7"/>
                <c:pt idx="0" formatCode="#,##0.0">
                  <c:v>-0.29320169790253819</c:v>
                </c:pt>
                <c:pt idx="1">
                  <c:v>-0.26548206818488745</c:v>
                </c:pt>
                <c:pt idx="2" formatCode="#,##0.0">
                  <c:v>1.5056085496137259</c:v>
                </c:pt>
                <c:pt idx="3" formatCode="#,##0.0">
                  <c:v>3.5222565073933954</c:v>
                </c:pt>
                <c:pt idx="4" formatCode="#,##0.0">
                  <c:v>-3.1253631166735714</c:v>
                </c:pt>
                <c:pt idx="5" formatCode="#,##0.0">
                  <c:v>2.8907957955260102</c:v>
                </c:pt>
                <c:pt idx="6" formatCode="#,##0.0">
                  <c:v>1.5301217291069522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72C7-42F8-9C47-8B528F1855AB}"/>
            </c:ext>
          </c:extLst>
        </c:ser>
        <c:ser>
          <c:idx val="5"/>
          <c:order val="5"/>
          <c:tx>
            <c:strRef>
              <c:f>'GRÁFICO ANEXO IV.4'!$X$142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IV.4'!$Y$142:$AE$142</c:f>
              <c:numCache>
                <c:formatCode>#,##0.0</c:formatCode>
                <c:ptCount val="7"/>
                <c:pt idx="2">
                  <c:v>0.35403332643876612</c:v>
                </c:pt>
                <c:pt idx="3">
                  <c:v>2.8977789319320659</c:v>
                </c:pt>
                <c:pt idx="4">
                  <c:v>-1.3546464620550869</c:v>
                </c:pt>
                <c:pt idx="5">
                  <c:v>1.1067555215233791</c:v>
                </c:pt>
                <c:pt idx="6">
                  <c:v>6.8476460021417565E-2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2C7-42F8-9C47-8B528F1855AB}"/>
            </c:ext>
          </c:extLst>
        </c:ser>
        <c:ser>
          <c:idx val="6"/>
          <c:order val="6"/>
          <c:tx>
            <c:strRef>
              <c:f>'GRÁFICO ANEXO IV.4'!$X$143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IV.4'!$Y$136:$AE$136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IV.4'!$Y$143:$AE$143</c:f>
              <c:numCache>
                <c:formatCode>#,##0.0</c:formatCode>
                <c:ptCount val="7"/>
                <c:pt idx="0">
                  <c:v>-1.5610078460970487</c:v>
                </c:pt>
                <c:pt idx="1">
                  <c:v>-1.2619223101080093</c:v>
                </c:pt>
                <c:pt idx="2">
                  <c:v>0.41423037243801941</c:v>
                </c:pt>
                <c:pt idx="3">
                  <c:v>3.5152132803893799</c:v>
                </c:pt>
                <c:pt idx="4">
                  <c:v>-3.6711177630555216</c:v>
                </c:pt>
                <c:pt idx="5">
                  <c:v>0.44064503642032565</c:v>
                </c:pt>
                <c:pt idx="6">
                  <c:v>2.1533540270765985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72C7-42F8-9C47-8B528F185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15"/>
          <c:min val="-15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IV.4'!$O$79</c:f>
          <c:strCache>
            <c:ptCount val="1"/>
            <c:pt idx="0">
              <c:v>Subvenciones y otros gastos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IV.4'!$O$81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IV.4'!$P$81:$V$81</c:f>
              <c:numCache>
                <c:formatCode>#,##0</c:formatCode>
                <c:ptCount val="7"/>
                <c:pt idx="0">
                  <c:v>40224.384614791066</c:v>
                </c:pt>
                <c:pt idx="1">
                  <c:v>37888.514941572124</c:v>
                </c:pt>
                <c:pt idx="2">
                  <c:v>38413.152578368048</c:v>
                </c:pt>
                <c:pt idx="3">
                  <c:v>40008.05653687942</c:v>
                </c:pt>
                <c:pt idx="5">
                  <c:v>41824.319452634707</c:v>
                </c:pt>
                <c:pt idx="6">
                  <c:v>62740.739133066381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96D-4155-A49E-A5BAF82B63DF}"/>
            </c:ext>
          </c:extLst>
        </c:ser>
        <c:ser>
          <c:idx val="1"/>
          <c:order val="1"/>
          <c:tx>
            <c:strRef>
              <c:f>'GRÁFICO ANEXO IV.4'!$O$82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IV.4'!$P$82:$V$82</c:f>
              <c:numCache>
                <c:formatCode>#,##0</c:formatCode>
                <c:ptCount val="7"/>
                <c:pt idx="0">
                  <c:v>37213.908582707139</c:v>
                </c:pt>
                <c:pt idx="1">
                  <c:v>38492.240128091209</c:v>
                </c:pt>
                <c:pt idx="2">
                  <c:v>36793.296702305066</c:v>
                </c:pt>
                <c:pt idx="3">
                  <c:v>40004.916091231818</c:v>
                </c:pt>
                <c:pt idx="5">
                  <c:v>64662.29824660196</c:v>
                </c:pt>
                <c:pt idx="6">
                  <c:v>72521.492911365101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96D-4155-A49E-A5BAF82B63DF}"/>
            </c:ext>
          </c:extLst>
        </c:ser>
        <c:ser>
          <c:idx val="2"/>
          <c:order val="2"/>
          <c:tx>
            <c:strRef>
              <c:f>'GRÁFICO ANEXO IV.4'!$O$83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IV.4'!$P$83:$V$83</c:f>
              <c:numCache>
                <c:formatCode>#,##0</c:formatCode>
                <c:ptCount val="7"/>
                <c:pt idx="0">
                  <c:v>37258.658669915807</c:v>
                </c:pt>
                <c:pt idx="1">
                  <c:v>38492.240128091209</c:v>
                </c:pt>
                <c:pt idx="2">
                  <c:v>38843.790435117116</c:v>
                </c:pt>
                <c:pt idx="3">
                  <c:v>39813.801369935594</c:v>
                </c:pt>
                <c:pt idx="4">
                  <c:v>40863.518323596356</c:v>
                </c:pt>
                <c:pt idx="5">
                  <c:v>75554.45359253457</c:v>
                </c:pt>
                <c:pt idx="6">
                  <c:v>72694.409923286061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96D-4155-A49E-A5BAF82B63DF}"/>
            </c:ext>
          </c:extLst>
        </c:ser>
        <c:ser>
          <c:idx val="3"/>
          <c:order val="3"/>
          <c:tx>
            <c:strRef>
              <c:f>'GRÁFICO ANEXO IV.4'!$O$84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IV.4'!$P$84:$V$84</c:f>
              <c:numCache>
                <c:formatCode>#,##0</c:formatCode>
                <c:ptCount val="7"/>
                <c:pt idx="0">
                  <c:v>37374.845783783778</c:v>
                </c:pt>
                <c:pt idx="1">
                  <c:v>38806.340719697277</c:v>
                </c:pt>
                <c:pt idx="2">
                  <c:v>38644.790435117116</c:v>
                </c:pt>
                <c:pt idx="3">
                  <c:v>39219.216586151815</c:v>
                </c:pt>
                <c:pt idx="4">
                  <c:v>40863.518323596356</c:v>
                </c:pt>
                <c:pt idx="5">
                  <c:v>74523.387431489173</c:v>
                </c:pt>
                <c:pt idx="6">
                  <c:v>71734.047878594094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96D-4155-A49E-A5BAF82B63DF}"/>
            </c:ext>
          </c:extLst>
        </c:ser>
        <c:ser>
          <c:idx val="4"/>
          <c:order val="4"/>
          <c:tx>
            <c:strRef>
              <c:f>'GRÁFICO ANEXO IV.4'!$O$85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IV.4'!$P$85:$V$85</c:f>
              <c:numCache>
                <c:formatCode>#,##0</c:formatCode>
                <c:ptCount val="7"/>
                <c:pt idx="0">
                  <c:v>35456.207829629057</c:v>
                </c:pt>
                <c:pt idx="1">
                  <c:v>38467.022556457916</c:v>
                </c:pt>
                <c:pt idx="2">
                  <c:v>40373.920435117114</c:v>
                </c:pt>
                <c:pt idx="3">
                  <c:v>39023.349586151809</c:v>
                </c:pt>
                <c:pt idx="4">
                  <c:v>49780.862219902279</c:v>
                </c:pt>
                <c:pt idx="5">
                  <c:v>76363.622787216809</c:v>
                </c:pt>
                <c:pt idx="6">
                  <c:v>76558.726640014269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96D-4155-A49E-A5BAF82B63DF}"/>
            </c:ext>
          </c:extLst>
        </c:ser>
        <c:ser>
          <c:idx val="5"/>
          <c:order val="5"/>
          <c:tx>
            <c:strRef>
              <c:f>'GRÁFICO ANEXO IV.4'!$O$86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IV.4'!$P$86:$V$86</c:f>
              <c:numCache>
                <c:formatCode>#,##0</c:formatCode>
                <c:ptCount val="7"/>
                <c:pt idx="2">
                  <c:v>40899.352435117122</c:v>
                </c:pt>
                <c:pt idx="3">
                  <c:v>39618.5346178502</c:v>
                </c:pt>
                <c:pt idx="4">
                  <c:v>53903.967162409164</c:v>
                </c:pt>
                <c:pt idx="5">
                  <c:v>71012.907924071027</c:v>
                </c:pt>
                <c:pt idx="6">
                  <c:v>73356.581946094229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96D-4155-A49E-A5BAF82B63DF}"/>
            </c:ext>
          </c:extLst>
        </c:ser>
        <c:ser>
          <c:idx val="6"/>
          <c:order val="6"/>
          <c:tx>
            <c:strRef>
              <c:f>'GRÁFICO ANEXO IV.4'!$O$87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IV.4'!$P$80:$V$80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IV.4'!$P$87:$V$87</c:f>
              <c:numCache>
                <c:formatCode>#,##0</c:formatCode>
                <c:ptCount val="7"/>
                <c:pt idx="0">
                  <c:v>39140</c:v>
                </c:pt>
                <c:pt idx="1">
                  <c:v>35724</c:v>
                </c:pt>
                <c:pt idx="2">
                  <c:v>40747</c:v>
                </c:pt>
                <c:pt idx="3">
                  <c:v>40765</c:v>
                </c:pt>
                <c:pt idx="4">
                  <c:v>64629</c:v>
                </c:pt>
                <c:pt idx="5">
                  <c:v>69875</c:v>
                </c:pt>
                <c:pt idx="6">
                  <c:v>66198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096D-4155-A49E-A5BAF82B6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in val="3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'GRÁFICO ANEXO IV.4'!$X$79</c:f>
          <c:strCache>
            <c:ptCount val="1"/>
            <c:pt idx="0">
              <c:v>Error relativo (%) Subvenciones y otros gastos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1" i="0" u="none" strike="noStrike" kern="1200" spc="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235923845193507"/>
          <c:y val="0.18127988215488217"/>
          <c:w val="0.81599614166788981"/>
          <c:h val="0.54481607744107741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IV.4'!$X$81</c:f>
              <c:strCache>
                <c:ptCount val="1"/>
                <c:pt idx="0">
                  <c:v>Rev. 1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IV.4'!$Y$81:$AE$81</c:f>
              <c:numCache>
                <c:formatCode>#,##0.0</c:formatCode>
                <c:ptCount val="7"/>
                <c:pt idx="0">
                  <c:v>-2.7705278865382379</c:v>
                </c:pt>
                <c:pt idx="1">
                  <c:v>-6.0589937900910433</c:v>
                </c:pt>
                <c:pt idx="2">
                  <c:v>5.7276546043437602</c:v>
                </c:pt>
                <c:pt idx="3">
                  <c:v>1.8568464690802904</c:v>
                </c:pt>
                <c:pt idx="5">
                  <c:v>40.14408665097001</c:v>
                </c:pt>
                <c:pt idx="6">
                  <c:v>5.2226062221420868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CF4-4A5E-A891-E780D92F41CE}"/>
            </c:ext>
          </c:extLst>
        </c:ser>
        <c:ser>
          <c:idx val="1"/>
          <c:order val="1"/>
          <c:tx>
            <c:strRef>
              <c:f>'GRÁFICO ANEXO IV.4'!$X$82</c:f>
              <c:strCache>
                <c:ptCount val="1"/>
                <c:pt idx="0">
                  <c:v>Rev. 2</c:v>
                </c:pt>
              </c:strCache>
            </c:strRef>
          </c:tx>
          <c:spPr>
            <a:ln w="28575" cap="rnd">
              <a:solidFill>
                <a:schemeClr val="accent2">
                  <a:lumMod val="9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IV.4'!$Y$82:$AE$82</c:f>
              <c:numCache>
                <c:formatCode>#,##0.0</c:formatCode>
                <c:ptCount val="7"/>
                <c:pt idx="0">
                  <c:v>4.9210307033542682</c:v>
                </c:pt>
                <c:pt idx="1">
                  <c:v>-7.7489646402732317</c:v>
                </c:pt>
                <c:pt idx="2">
                  <c:v>9.7030537160893662</c:v>
                </c:pt>
                <c:pt idx="3">
                  <c:v>1.8645502484194323</c:v>
                </c:pt>
                <c:pt idx="5">
                  <c:v>7.4600382875106117</c:v>
                </c:pt>
                <c:pt idx="6">
                  <c:v>-9.552392687641774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CF4-4A5E-A891-E780D92F41CE}"/>
            </c:ext>
          </c:extLst>
        </c:ser>
        <c:ser>
          <c:idx val="2"/>
          <c:order val="2"/>
          <c:tx>
            <c:strRef>
              <c:f>'GRÁFICO ANEXO IV.4'!$X$83</c:f>
              <c:strCache>
                <c:ptCount val="1"/>
                <c:pt idx="0">
                  <c:v>Rev. 3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IV.4'!$Y$83:$AE$83</c:f>
              <c:numCache>
                <c:formatCode>#,##0.0</c:formatCode>
                <c:ptCount val="7"/>
                <c:pt idx="0">
                  <c:v>4.80669731753754</c:v>
                </c:pt>
                <c:pt idx="1">
                  <c:v>-7.7489646402732317</c:v>
                </c:pt>
                <c:pt idx="2">
                  <c:v>4.6707967822977974</c:v>
                </c:pt>
                <c:pt idx="3">
                  <c:v>2.3333708575111141</c:v>
                </c:pt>
                <c:pt idx="4">
                  <c:v>36.772163698035932</c:v>
                </c:pt>
                <c:pt idx="5">
                  <c:v>-8.1280194526433931</c:v>
                </c:pt>
                <c:pt idx="6">
                  <c:v>-9.8136045247379986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F4-4A5E-A891-E780D92F41CE}"/>
            </c:ext>
          </c:extLst>
        </c:ser>
        <c:ser>
          <c:idx val="3"/>
          <c:order val="3"/>
          <c:tx>
            <c:strRef>
              <c:f>'GRÁFICO ANEXO IV.4'!$X$84</c:f>
              <c:strCache>
                <c:ptCount val="1"/>
                <c:pt idx="0">
                  <c:v>Rev. 4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IV.4'!$Y$84:$AE$84</c:f>
              <c:numCache>
                <c:formatCode>#,##0.0</c:formatCode>
                <c:ptCount val="7"/>
                <c:pt idx="0">
                  <c:v>4.5098472565565206</c:v>
                </c:pt>
                <c:pt idx="1">
                  <c:v>-8.6282071428095293</c:v>
                </c:pt>
                <c:pt idx="2">
                  <c:v>5.159176294899952</c:v>
                </c:pt>
                <c:pt idx="3">
                  <c:v>3.7919377256180176</c:v>
                </c:pt>
                <c:pt idx="4">
                  <c:v>36.772163698035932</c:v>
                </c:pt>
                <c:pt idx="5">
                  <c:v>-6.6524328178735921</c:v>
                </c:pt>
                <c:pt idx="6">
                  <c:v>-8.362862742974249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CF4-4A5E-A891-E780D92F41CE}"/>
            </c:ext>
          </c:extLst>
        </c:ser>
        <c:ser>
          <c:idx val="4"/>
          <c:order val="4"/>
          <c:tx>
            <c:strRef>
              <c:f>'GRÁFICO ANEXO IV.4'!$X$85</c:f>
              <c:strCache>
                <c:ptCount val="1"/>
                <c:pt idx="0">
                  <c:v>Rev. 5</c:v>
                </c:pt>
              </c:strCache>
            </c:strRef>
          </c:tx>
          <c:spPr>
            <a:ln w="28575" cap="rnd">
              <a:solidFill>
                <a:schemeClr val="accent2">
                  <a:lumMod val="2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IV.4'!$Y$85:$AE$85</c:f>
              <c:numCache>
                <c:formatCode>#,##0.00</c:formatCode>
                <c:ptCount val="7"/>
                <c:pt idx="0" formatCode="#,##0.0">
                  <c:v>9.4118348757561154</c:v>
                </c:pt>
                <c:pt idx="1">
                  <c:v>-7.6783746401800359</c:v>
                </c:pt>
                <c:pt idx="2" formatCode="#,##0.0">
                  <c:v>0.91560008070014032</c:v>
                </c:pt>
                <c:pt idx="3" formatCode="#,##0.0">
                  <c:v>4.2724160771450768</c:v>
                </c:pt>
                <c:pt idx="4" formatCode="#,##0.0">
                  <c:v>22.974419811690915</c:v>
                </c:pt>
                <c:pt idx="5" formatCode="#,##0.0">
                  <c:v>-9.2860433448541091</c:v>
                </c:pt>
                <c:pt idx="6" formatCode="#,##0.0">
                  <c:v>-15.651117314744054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CF4-4A5E-A891-E780D92F41CE}"/>
            </c:ext>
          </c:extLst>
        </c:ser>
        <c:ser>
          <c:idx val="5"/>
          <c:order val="5"/>
          <c:tx>
            <c:strRef>
              <c:f>'GRÁFICO ANEXO IV.4'!$X$86</c:f>
              <c:strCache>
                <c:ptCount val="1"/>
                <c:pt idx="0">
                  <c:v>Rev. 6</c:v>
                </c:pt>
              </c:strCache>
            </c:strRef>
          </c:tx>
          <c:spPr>
            <a:ln w="28575" cap="rnd">
              <a:solidFill>
                <a:schemeClr val="accent2">
                  <a:lumMod val="1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IV.4'!$Y$86:$AE$86</c:f>
              <c:numCache>
                <c:formatCode>#,##0.0</c:formatCode>
                <c:ptCount val="7"/>
                <c:pt idx="2">
                  <c:v>-0.37389853269473039</c:v>
                </c:pt>
                <c:pt idx="3">
                  <c:v>2.8123767500301717</c:v>
                </c:pt>
                <c:pt idx="4">
                  <c:v>16.594768351035658</c:v>
                </c:pt>
                <c:pt idx="5">
                  <c:v>-1.628490767901291</c:v>
                </c:pt>
                <c:pt idx="6">
                  <c:v>-10.813894598166454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CF4-4A5E-A891-E780D92F41CE}"/>
            </c:ext>
          </c:extLst>
        </c:ser>
        <c:ser>
          <c:idx val="6"/>
          <c:order val="6"/>
          <c:tx>
            <c:strRef>
              <c:f>'GRÁFICO ANEXO IV.4'!$X$87</c:f>
              <c:strCache>
                <c:ptCount val="1"/>
                <c:pt idx="0">
                  <c:v>AVANCE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ANEXO IV.4'!$Y$80:$AE$80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ANEXO IV.4'!$Y$87:$AE$87</c:f>
              <c:numCache>
                <c:formatCode>#,##0.0</c:formatCode>
                <c:ptCount val="7"/>
                <c:pt idx="0">
                  <c:v>4.1757764533332411</c:v>
                </c:pt>
                <c:pt idx="1">
                  <c:v>-7.572700970725414</c:v>
                </c:pt>
                <c:pt idx="2">
                  <c:v>4.3003971576060476</c:v>
                </c:pt>
                <c:pt idx="3">
                  <c:v>2.8219163546340176</c:v>
                </c:pt>
                <c:pt idx="4">
                  <c:v>28.278378889699606</c:v>
                </c:pt>
                <c:pt idx="5">
                  <c:v>3.6515230925347062</c:v>
                </c:pt>
                <c:pt idx="6">
                  <c:v>-8.1618776076870745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CF4-4A5E-A891-E780D92F4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8214704"/>
        <c:axId val="1628221776"/>
      </c:lineChart>
      <c:catAx>
        <c:axId val="162821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21776"/>
        <c:crosses val="autoZero"/>
        <c:auto val="1"/>
        <c:lblAlgn val="ctr"/>
        <c:lblOffset val="100"/>
        <c:noMultiLvlLbl val="0"/>
      </c:catAx>
      <c:valAx>
        <c:axId val="1628221776"/>
        <c:scaling>
          <c:orientation val="minMax"/>
          <c:max val="40"/>
          <c:min val="-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2821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74039851478134"/>
          <c:y val="0.83538720538720546"/>
          <c:w val="0.80398015929253697"/>
          <c:h val="0.16461279461279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25812778964924"/>
          <c:y val="4.9729810370490519E-2"/>
          <c:w val="0.80629069263836839"/>
          <c:h val="0.562714190104963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11'!$J$7</c:f>
              <c:strCache>
                <c:ptCount val="1"/>
                <c:pt idx="0">
                  <c:v>Consumo público proxy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11'!$K$5:$P$5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11'!$K$7:$P$7</c:f>
              <c:numCache>
                <c:formatCode>#,##0</c:formatCode>
                <c:ptCount val="6"/>
                <c:pt idx="0">
                  <c:v>10072.585427494865</c:v>
                </c:pt>
                <c:pt idx="1">
                  <c:v>-4071.5339289405965</c:v>
                </c:pt>
                <c:pt idx="2">
                  <c:v>2479.5650528629485</c:v>
                </c:pt>
                <c:pt idx="3">
                  <c:v>2459.1007775545586</c:v>
                </c:pt>
                <c:pt idx="4">
                  <c:v>4332.3448001511861</c:v>
                </c:pt>
                <c:pt idx="5">
                  <c:v>466.88321743850247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D-490A-9850-D4A9E910FAF5}"/>
            </c:ext>
          </c:extLst>
        </c:ser>
        <c:ser>
          <c:idx val="2"/>
          <c:order val="2"/>
          <c:tx>
            <c:strRef>
              <c:f>'GRÁFICO 11'!$J$8</c:f>
              <c:strCache>
                <c:ptCount val="1"/>
                <c:pt idx="0">
                  <c:v>Transferencias sociales en efectivo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11'!$K$5:$P$5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11'!$K$8:$P$8</c:f>
              <c:numCache>
                <c:formatCode>#,##0</c:formatCode>
                <c:ptCount val="6"/>
                <c:pt idx="0">
                  <c:v>12277.390928178531</c:v>
                </c:pt>
                <c:pt idx="1">
                  <c:v>6256.1120335590967</c:v>
                </c:pt>
                <c:pt idx="2">
                  <c:v>6603.2442969444674</c:v>
                </c:pt>
                <c:pt idx="3">
                  <c:v>2689.6781292516971</c:v>
                </c:pt>
                <c:pt idx="4">
                  <c:v>3841.5114410726528</c:v>
                </c:pt>
                <c:pt idx="5">
                  <c:v>1947.5007043708756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D-490A-9850-D4A9E910FAF5}"/>
            </c:ext>
          </c:extLst>
        </c:ser>
        <c:ser>
          <c:idx val="3"/>
          <c:order val="3"/>
          <c:tx>
            <c:strRef>
              <c:f>'GRÁFICO 11'!$J$9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11'!$K$5:$P$5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11'!$K$9:$P$9</c:f>
              <c:numCache>
                <c:formatCode>#,##0</c:formatCode>
                <c:ptCount val="6"/>
                <c:pt idx="0">
                  <c:v>-3732</c:v>
                </c:pt>
                <c:pt idx="1">
                  <c:v>783.5660208294139</c:v>
                </c:pt>
                <c:pt idx="2">
                  <c:v>1578.4664164043825</c:v>
                </c:pt>
                <c:pt idx="3">
                  <c:v>1527.1441123129152</c:v>
                </c:pt>
                <c:pt idx="4">
                  <c:v>1217.8984194479272</c:v>
                </c:pt>
                <c:pt idx="5">
                  <c:v>875.16805171609303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1D-490A-9850-D4A9E910FAF5}"/>
            </c:ext>
          </c:extLst>
        </c:ser>
        <c:ser>
          <c:idx val="4"/>
          <c:order val="4"/>
          <c:tx>
            <c:strRef>
              <c:f>'GRÁFICO 11'!$J$10</c:f>
              <c:strCache>
                <c:ptCount val="1"/>
                <c:pt idx="0">
                  <c:v>Formación bruta de capital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11'!$K$5:$P$5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11'!$K$10:$P$10</c:f>
              <c:numCache>
                <c:formatCode>#,##0</c:formatCode>
                <c:ptCount val="6"/>
                <c:pt idx="0">
                  <c:v>3102.5912360350121</c:v>
                </c:pt>
                <c:pt idx="1">
                  <c:v>-15026.36290317509</c:v>
                </c:pt>
                <c:pt idx="2">
                  <c:v>-12669.91508584188</c:v>
                </c:pt>
                <c:pt idx="3">
                  <c:v>-15022.564501847643</c:v>
                </c:pt>
                <c:pt idx="4">
                  <c:v>-10338.412561929617</c:v>
                </c:pt>
                <c:pt idx="5">
                  <c:v>-4808.767234021303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1D-490A-9850-D4A9E910FAF5}"/>
            </c:ext>
          </c:extLst>
        </c:ser>
        <c:ser>
          <c:idx val="5"/>
          <c:order val="5"/>
          <c:tx>
            <c:strRef>
              <c:f>'GRÁFICO 11'!$J$11</c:f>
              <c:strCache>
                <c:ptCount val="1"/>
                <c:pt idx="0">
                  <c:v>Subvenciones y otros gastos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11'!$K$5:$P$5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11'!$K$11:$P$11</c:f>
              <c:numCache>
                <c:formatCode>#,##0</c:formatCode>
                <c:ptCount val="6"/>
                <c:pt idx="0">
                  <c:v>28050.680547365293</c:v>
                </c:pt>
                <c:pt idx="1">
                  <c:v>5212.7017533980397</c:v>
                </c:pt>
                <c:pt idx="2">
                  <c:v>-5679.4535925345699</c:v>
                </c:pt>
                <c:pt idx="3">
                  <c:v>-4648.3874314891727</c:v>
                </c:pt>
                <c:pt idx="4">
                  <c:v>-6488.6227872168092</c:v>
                </c:pt>
                <c:pt idx="5">
                  <c:v>-1137.9079240710271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1D-490A-9850-D4A9E910F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11'!$J$6</c:f>
              <c:strCache>
                <c:ptCount val="1"/>
                <c:pt idx="0">
                  <c:v>EMPLEOS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11'!$K$5:$P$5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11'!$K$6:$P$6</c:f>
              <c:numCache>
                <c:formatCode>#,##0</c:formatCode>
                <c:ptCount val="6"/>
                <c:pt idx="0">
                  <c:v>49771.248139073723</c:v>
                </c:pt>
                <c:pt idx="1">
                  <c:v>-6845.517024329165</c:v>
                </c:pt>
                <c:pt idx="2">
                  <c:v>-7688.0929121646332</c:v>
                </c:pt>
                <c:pt idx="3">
                  <c:v>-12995.028914217604</c:v>
                </c:pt>
                <c:pt idx="4">
                  <c:v>-7435.2806884746533</c:v>
                </c:pt>
                <c:pt idx="5">
                  <c:v>-2657.1231845668517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2A1D-490A-9850-D4A9E910F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5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56146085919297"/>
          <c:w val="0.99644267358146499"/>
          <c:h val="0.21702579417795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29078400351704"/>
          <c:y val="9.672827439996888E-2"/>
          <c:w val="0.8523540877021567"/>
          <c:h val="0.595754591559238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12'!$K$6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12'!$K$7:$K$12</c:f>
              <c:numCache>
                <c:formatCode>0.0</c:formatCode>
                <c:ptCount val="6"/>
                <c:pt idx="0">
                  <c:v>-2.2776823643961794</c:v>
                </c:pt>
                <c:pt idx="1">
                  <c:v>-1.9532091321549325</c:v>
                </c:pt>
                <c:pt idx="2">
                  <c:v>-1.320198901764402</c:v>
                </c:pt>
                <c:pt idx="3">
                  <c:v>-1.2591039104082662</c:v>
                </c:pt>
                <c:pt idx="4">
                  <c:v>-0.61886183548074769</c:v>
                </c:pt>
                <c:pt idx="5">
                  <c:v>-1.3794292404558907E-2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2-454F-8E14-465F96BC5DF5}"/>
            </c:ext>
          </c:extLst>
        </c:ser>
        <c:ser>
          <c:idx val="2"/>
          <c:order val="2"/>
          <c:tx>
            <c:strRef>
              <c:f>'GRÁFICO 12'!$L$6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12'!$L$7:$L$12</c:f>
              <c:numCache>
                <c:formatCode>0.0</c:formatCode>
                <c:ptCount val="6"/>
                <c:pt idx="0">
                  <c:v>0.27204469169748163</c:v>
                </c:pt>
                <c:pt idx="1">
                  <c:v>0.94977657141846872</c:v>
                </c:pt>
                <c:pt idx="2">
                  <c:v>0.70620479821285231</c:v>
                </c:pt>
                <c:pt idx="3">
                  <c:v>0.59557309587087548</c:v>
                </c:pt>
                <c:pt idx="4">
                  <c:v>0.41826467813221224</c:v>
                </c:pt>
                <c:pt idx="5">
                  <c:v>0.28858025357098727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2-454F-8E14-465F96BC5DF5}"/>
            </c:ext>
          </c:extLst>
        </c:ser>
        <c:ser>
          <c:idx val="3"/>
          <c:order val="3"/>
          <c:tx>
            <c:strRef>
              <c:f>'GRÁFICO 12'!$M$6</c:f>
              <c:strCache>
                <c:ptCount val="1"/>
                <c:pt idx="0">
                  <c:v>Estimación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12'!$M$7:$M$12</c:f>
              <c:numCache>
                <c:formatCode>0.0</c:formatCode>
                <c:ptCount val="6"/>
                <c:pt idx="0">
                  <c:v>1.7866601308827803</c:v>
                </c:pt>
                <c:pt idx="1">
                  <c:v>1.0186455503106659</c:v>
                </c:pt>
                <c:pt idx="2">
                  <c:v>1.4494917277636521E-3</c:v>
                </c:pt>
                <c:pt idx="3">
                  <c:v>2.3114641878744124E-2</c:v>
                </c:pt>
                <c:pt idx="4">
                  <c:v>-0.1049217866492399</c:v>
                </c:pt>
                <c:pt idx="5">
                  <c:v>-0.45427463994204109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2-454F-8E14-465F96BC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12'!$J$6</c:f>
              <c:strCache>
                <c:ptCount val="1"/>
                <c:pt idx="0">
                  <c:v>Error AIReF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5313095238095263E-2"/>
                  <c:y val="-0.125691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2-454F-8E14-465F96BC5DF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22-454F-8E14-465F96BC5DF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22-454F-8E14-465F96BC5DF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22-454F-8E14-465F96BC5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12'!$I$7:$I$12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12'!$J$7:$J$12</c:f>
              <c:numCache>
                <c:formatCode>0.0</c:formatCode>
                <c:ptCount val="6"/>
                <c:pt idx="0">
                  <c:v>-0.21897754181591722</c:v>
                </c:pt>
                <c:pt idx="1">
                  <c:v>1.521298957420214E-2</c:v>
                </c:pt>
                <c:pt idx="2">
                  <c:v>-0.61254461182378606</c:v>
                </c:pt>
                <c:pt idx="3">
                  <c:v>-0.64041617265864659</c:v>
                </c:pt>
                <c:pt idx="4">
                  <c:v>-0.30551894399777524</c:v>
                </c:pt>
                <c:pt idx="5">
                  <c:v>-0.1794886787756127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22-454F-8E14-465F96BC5DF5}"/>
            </c:ext>
          </c:extLst>
        </c:ser>
        <c:ser>
          <c:idx val="4"/>
          <c:order val="4"/>
          <c:tx>
            <c:strRef>
              <c:f>'GRÁFICO 12'!$N$6</c:f>
              <c:strCache>
                <c:ptCount val="1"/>
                <c:pt idx="0">
                  <c:v>Error Gobierno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0834126984126987E-2"/>
                  <c:y val="0.1080532407407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22-454F-8E14-465F96BC5DF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22-454F-8E14-465F96BC5DF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22-454F-8E14-465F96BC5DF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22-454F-8E14-465F96BC5DF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12'!$I$7:$I$12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12'!$N$7:$N$12</c:f>
              <c:numCache>
                <c:formatCode>0.0</c:formatCode>
                <c:ptCount val="6"/>
                <c:pt idx="0">
                  <c:v>0.18443998455214938</c:v>
                </c:pt>
                <c:pt idx="1">
                  <c:v>0.14679925988987463</c:v>
                </c:pt>
                <c:pt idx="3">
                  <c:v>0.19432064712765396</c:v>
                </c:pt>
                <c:pt idx="5">
                  <c:v>0.22642835897236324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22-454F-8E14-465F96BC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4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722977133038E-2"/>
          <c:y val="0.81539504522081641"/>
          <c:w val="0.89662467772775456"/>
          <c:h val="0.1744964892941876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78690102796088"/>
          <c:y val="4.3217551337470295E-2"/>
          <c:w val="0.80913589256158458"/>
          <c:h val="0.6662864932845634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13'!$I$7</c:f>
              <c:strCache>
                <c:ptCount val="1"/>
                <c:pt idx="0">
                  <c:v>AC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13'!$J$5:$O$5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13'!$J$7:$O$7</c:f>
              <c:numCache>
                <c:formatCode>#,##0</c:formatCode>
                <c:ptCount val="6"/>
                <c:pt idx="0">
                  <c:v>-14340.754941874533</c:v>
                </c:pt>
                <c:pt idx="1">
                  <c:v>9454.1695235499647</c:v>
                </c:pt>
                <c:pt idx="2">
                  <c:v>2496.4282660316094</c:v>
                </c:pt>
                <c:pt idx="3">
                  <c:v>14.409244586364366</c:v>
                </c:pt>
                <c:pt idx="4">
                  <c:v>1568.7610713661416</c:v>
                </c:pt>
                <c:pt idx="5">
                  <c:v>3026.156075290055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8-48B5-8244-01249320718B}"/>
            </c:ext>
          </c:extLst>
        </c:ser>
        <c:ser>
          <c:idx val="2"/>
          <c:order val="2"/>
          <c:tx>
            <c:strRef>
              <c:f>'GRÁFICO 13'!$I$8</c:f>
              <c:strCache>
                <c:ptCount val="1"/>
                <c:pt idx="0">
                  <c:v>FSS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13'!$J$5:$O$5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13'!$J$8:$O$8</c:f>
              <c:numCache>
                <c:formatCode>#,##0</c:formatCode>
                <c:ptCount val="6"/>
                <c:pt idx="0">
                  <c:v>7224.7368487074273</c:v>
                </c:pt>
                <c:pt idx="1">
                  <c:v>951.87195868822164</c:v>
                </c:pt>
                <c:pt idx="2">
                  <c:v>-438.62365538126323</c:v>
                </c:pt>
                <c:pt idx="3">
                  <c:v>671.91646370114177</c:v>
                </c:pt>
                <c:pt idx="4">
                  <c:v>1190.902630788536</c:v>
                </c:pt>
                <c:pt idx="5">
                  <c:v>642.25580340877059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8-48B5-8244-01249320718B}"/>
            </c:ext>
          </c:extLst>
        </c:ser>
        <c:ser>
          <c:idx val="3"/>
          <c:order val="3"/>
          <c:tx>
            <c:strRef>
              <c:f>'GRÁFICO 13'!$I$9</c:f>
              <c:strCache>
                <c:ptCount val="1"/>
                <c:pt idx="0">
                  <c:v>CC.AA.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13'!$J$5:$O$5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13'!$J$9:$O$9</c:f>
              <c:numCache>
                <c:formatCode>#,##0</c:formatCode>
                <c:ptCount val="6"/>
                <c:pt idx="0">
                  <c:v>6915.3233821557078</c:v>
                </c:pt>
                <c:pt idx="1">
                  <c:v>-6932.5472939725732</c:v>
                </c:pt>
                <c:pt idx="2">
                  <c:v>-6116.9292833261716</c:v>
                </c:pt>
                <c:pt idx="3">
                  <c:v>-5394.9413854528684</c:v>
                </c:pt>
                <c:pt idx="4">
                  <c:v>-3440.5568268545903</c:v>
                </c:pt>
                <c:pt idx="5">
                  <c:v>-2273.3862352354918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78-48B5-8244-01249320718B}"/>
            </c:ext>
          </c:extLst>
        </c:ser>
        <c:ser>
          <c:idx val="4"/>
          <c:order val="4"/>
          <c:tx>
            <c:strRef>
              <c:f>'GRÁFICO 13'!$I$10</c:f>
              <c:strCache>
                <c:ptCount val="1"/>
                <c:pt idx="0">
                  <c:v>CC.LL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13'!$J$5:$O$5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13'!$J$10:$O$10</c:f>
              <c:numCache>
                <c:formatCode>#,##0</c:formatCode>
                <c:ptCount val="6"/>
                <c:pt idx="0">
                  <c:v>-3295.2407630124799</c:v>
                </c:pt>
                <c:pt idx="1">
                  <c:v>-4692.9576144416496</c:v>
                </c:pt>
                <c:pt idx="2">
                  <c:v>-5129.0062050017732</c:v>
                </c:pt>
                <c:pt idx="3">
                  <c:v>-4778.5662901545438</c:v>
                </c:pt>
                <c:pt idx="4">
                  <c:v>-4254.8182687315712</c:v>
                </c:pt>
                <c:pt idx="5">
                  <c:v>-4758.1918590273272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78-48B5-8244-01249320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13'!$I$6</c:f>
              <c:strCache>
                <c:ptCount val="1"/>
                <c:pt idx="0">
                  <c:v>RECURSOS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13'!$J$5:$O$5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13'!$J$6:$O$6</c:f>
              <c:numCache>
                <c:formatCode>#,##0</c:formatCode>
                <c:ptCount val="6"/>
                <c:pt idx="0">
                  <c:v>-3293.7542763114907</c:v>
                </c:pt>
                <c:pt idx="1">
                  <c:v>-1212.9668859399389</c:v>
                </c:pt>
                <c:pt idx="2">
                  <c:v>-9188.7321775463643</c:v>
                </c:pt>
                <c:pt idx="3">
                  <c:v>-9488.3208080900367</c:v>
                </c:pt>
                <c:pt idx="4">
                  <c:v>-4936.8982500344282</c:v>
                </c:pt>
                <c:pt idx="5">
                  <c:v>-3362.5073355895001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078-48B5-8244-01249320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20000"/>
          <c:min val="-2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0895339889579E-4"/>
          <c:y val="0.83519325546336964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5300962379702537E-2"/>
          <c:y val="5.0925925925925923E-2"/>
          <c:w val="0.91384251968503938"/>
          <c:h val="0.8129057305336833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1.B'!$E$5:$E$76</c:f>
              <c:numCache>
                <c:formatCode>0</c:formatCode>
                <c:ptCount val="72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  <c:pt idx="60">
                  <c:v>2021</c:v>
                </c:pt>
                <c:pt idx="64">
                  <c:v>2022</c:v>
                </c:pt>
                <c:pt idx="68" formatCode="General">
                  <c:v>2023</c:v>
                </c:pt>
              </c:numCache>
            </c:numRef>
          </c:cat>
          <c:val>
            <c:numRef>
              <c:f>'GRÁFICO 1.B'!$G$5:$G$76</c:f>
              <c:numCache>
                <c:formatCode>#,##0.00</c:formatCode>
                <c:ptCount val="72"/>
                <c:pt idx="0">
                  <c:v>9.2714193313586518E-2</c:v>
                </c:pt>
                <c:pt idx="1">
                  <c:v>8.6353006551711547E-2</c:v>
                </c:pt>
                <c:pt idx="2">
                  <c:v>2.7136903842374514E-2</c:v>
                </c:pt>
                <c:pt idx="3">
                  <c:v>8.3427852627398061E-2</c:v>
                </c:pt>
                <c:pt idx="4">
                  <c:v>6.2130122174567579E-2</c:v>
                </c:pt>
                <c:pt idx="5">
                  <c:v>4.3661242857758159E-2</c:v>
                </c:pt>
                <c:pt idx="6">
                  <c:v>5.0374444585115918E-2</c:v>
                </c:pt>
                <c:pt idx="7">
                  <c:v>7.3671460936238026E-2</c:v>
                </c:pt>
                <c:pt idx="8">
                  <c:v>5.8008917086450278E-2</c:v>
                </c:pt>
                <c:pt idx="9">
                  <c:v>8.2507581137767794E-2</c:v>
                </c:pt>
                <c:pt idx="10">
                  <c:v>0.14891025447126449</c:v>
                </c:pt>
                <c:pt idx="11">
                  <c:v>5.3745060551832681E-2</c:v>
                </c:pt>
                <c:pt idx="12">
                  <c:v>0.11373122789473815</c:v>
                </c:pt>
                <c:pt idx="13">
                  <c:v>4.6273073251352971E-2</c:v>
                </c:pt>
                <c:pt idx="14">
                  <c:v>1.8469093917718622E-2</c:v>
                </c:pt>
                <c:pt idx="15">
                  <c:v>7.864614568847416E-3</c:v>
                </c:pt>
                <c:pt idx="16">
                  <c:v>3.041516738630376E-2</c:v>
                </c:pt>
                <c:pt idx="17">
                  <c:v>5.3375079665602662E-2</c:v>
                </c:pt>
                <c:pt idx="18">
                  <c:v>4.8091767373769585E-2</c:v>
                </c:pt>
                <c:pt idx="19">
                  <c:v>3.0046583968767197E-2</c:v>
                </c:pt>
                <c:pt idx="20">
                  <c:v>4.3570237516219135E-2</c:v>
                </c:pt>
                <c:pt idx="21">
                  <c:v>4.2809997123261709E-2</c:v>
                </c:pt>
                <c:pt idx="22">
                  <c:v>3.7670667313607652E-2</c:v>
                </c:pt>
                <c:pt idx="23">
                  <c:v>9.5421350491142004E-2</c:v>
                </c:pt>
                <c:pt idx="24">
                  <c:v>4.9174650484312632E-2</c:v>
                </c:pt>
                <c:pt idx="25">
                  <c:v>4.8685824646988299E-2</c:v>
                </c:pt>
                <c:pt idx="26">
                  <c:v>4.0853715605765922E-2</c:v>
                </c:pt>
                <c:pt idx="27">
                  <c:v>1.2355222182642341E-2</c:v>
                </c:pt>
                <c:pt idx="28">
                  <c:v>8.1217137808809611E-2</c:v>
                </c:pt>
                <c:pt idx="29">
                  <c:v>2.3118246266389073E-2</c:v>
                </c:pt>
                <c:pt idx="30">
                  <c:v>2.5403351808122455E-2</c:v>
                </c:pt>
                <c:pt idx="31">
                  <c:v>5.9658546937417553E-2</c:v>
                </c:pt>
                <c:pt idx="32">
                  <c:v>3.0219270725516861E-2</c:v>
                </c:pt>
                <c:pt idx="33">
                  <c:v>2.7646540538007105E-2</c:v>
                </c:pt>
                <c:pt idx="34">
                  <c:v>4.4904497038057996E-2</c:v>
                </c:pt>
                <c:pt idx="35">
                  <c:v>5.1867556800430275E-3</c:v>
                </c:pt>
                <c:pt idx="36">
                  <c:v>2.5219564090405568E-2</c:v>
                </c:pt>
                <c:pt idx="37">
                  <c:v>9.5796269422881955E-2</c:v>
                </c:pt>
                <c:pt idx="38">
                  <c:v>6.5620427185651309E-2</c:v>
                </c:pt>
                <c:pt idx="39">
                  <c:v>4.4008953762067642E-2</c:v>
                </c:pt>
                <c:pt idx="40">
                  <c:v>1.2146564556472584E-2</c:v>
                </c:pt>
                <c:pt idx="41">
                  <c:v>2.1551324170837442E-2</c:v>
                </c:pt>
                <c:pt idx="42">
                  <c:v>1.157932320930948E-2</c:v>
                </c:pt>
                <c:pt idx="43">
                  <c:v>1.5491184733641926E-3</c:v>
                </c:pt>
                <c:pt idx="44">
                  <c:v>1.0791482678891543E-2</c:v>
                </c:pt>
                <c:pt idx="45">
                  <c:v>5.7002431126898468E-3</c:v>
                </c:pt>
                <c:pt idx="46">
                  <c:v>4.6454447010992175E-2</c:v>
                </c:pt>
                <c:pt idx="47">
                  <c:v>2.6798696452800169E-2</c:v>
                </c:pt>
                <c:pt idx="48">
                  <c:v>6.6661506558157918E-2</c:v>
                </c:pt>
                <c:pt idx="49">
                  <c:v>1.5716148734754874E-2</c:v>
                </c:pt>
                <c:pt idx="50">
                  <c:v>2.3767488544842057E-2</c:v>
                </c:pt>
                <c:pt idx="51">
                  <c:v>5.3051976473341408E-2</c:v>
                </c:pt>
                <c:pt idx="52">
                  <c:v>8.0699398767450026E-2</c:v>
                </c:pt>
                <c:pt idx="53">
                  <c:v>4.1389674433920949E-2</c:v>
                </c:pt>
                <c:pt idx="54">
                  <c:v>1.0059749030511657E-2</c:v>
                </c:pt>
                <c:pt idx="55">
                  <c:v>4.333296480351579E-2</c:v>
                </c:pt>
                <c:pt idx="56">
                  <c:v>1.9237266514179306E-2</c:v>
                </c:pt>
                <c:pt idx="57">
                  <c:v>0.25480129295237425</c:v>
                </c:pt>
                <c:pt idx="58">
                  <c:v>0.30662098622126271</c:v>
                </c:pt>
                <c:pt idx="59">
                  <c:v>0.15649497658418854</c:v>
                </c:pt>
                <c:pt idx="60">
                  <c:v>0.1053838827797996</c:v>
                </c:pt>
                <c:pt idx="61">
                  <c:v>0.62214038681364536</c:v>
                </c:pt>
                <c:pt idx="62">
                  <c:v>0.22782214557442015</c:v>
                </c:pt>
                <c:pt idx="63">
                  <c:v>8.7502476505653307E-2</c:v>
                </c:pt>
                <c:pt idx="64">
                  <c:v>0.19959086006670124</c:v>
                </c:pt>
                <c:pt idx="65">
                  <c:v>0.51674462620844153</c:v>
                </c:pt>
                <c:pt idx="66">
                  <c:v>0.13293047115466688</c:v>
                </c:pt>
                <c:pt idx="67">
                  <c:v>0.12590878787629919</c:v>
                </c:pt>
                <c:pt idx="68">
                  <c:v>5.6243526636101958E-2</c:v>
                </c:pt>
                <c:pt idx="69">
                  <c:v>5.8437071912403681E-2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19-4FA1-BAE4-E4451BD9C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337791"/>
        <c:axId val="1219451695"/>
      </c:lineChart>
      <c:catAx>
        <c:axId val="141033779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219451695"/>
        <c:crosses val="autoZero"/>
        <c:auto val="1"/>
        <c:lblAlgn val="ctr"/>
        <c:lblOffset val="100"/>
        <c:noMultiLvlLbl val="0"/>
      </c:catAx>
      <c:valAx>
        <c:axId val="1219451695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103377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35616840439517"/>
          <c:y val="6.4675833431268856E-2"/>
          <c:w val="0.82374687499999999"/>
          <c:h val="0.67554259259259264"/>
        </c:manualLayout>
      </c:layout>
      <c:lineChart>
        <c:grouping val="standard"/>
        <c:varyColors val="0"/>
        <c:ser>
          <c:idx val="3"/>
          <c:order val="0"/>
          <c:tx>
            <c:strRef>
              <c:f>'GRÁFICO 14'!$J$9</c:f>
              <c:strCache>
                <c:ptCount val="1"/>
                <c:pt idx="0">
                  <c:v>Analistas Financieros Internacionales (AFI)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50000"/>
                </a:schemeClr>
              </a:solidFill>
              <a:ln w="9525">
                <a:solidFill>
                  <a:schemeClr val="accent2">
                    <a:shade val="5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14'!$K$9:$P$9</c:f>
              <c:numCache>
                <c:formatCode>#,##0.0</c:formatCode>
                <c:ptCount val="6"/>
                <c:pt idx="0">
                  <c:v>0.49432064712765733</c:v>
                </c:pt>
                <c:pt idx="1">
                  <c:v>0.49432064712765733</c:v>
                </c:pt>
                <c:pt idx="2">
                  <c:v>9.4320647127657864E-2</c:v>
                </c:pt>
                <c:pt idx="3">
                  <c:v>-0.10567935287234231</c:v>
                </c:pt>
                <c:pt idx="4">
                  <c:v>0.19432064712765751</c:v>
                </c:pt>
                <c:pt idx="5">
                  <c:v>0.19432064712765751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D-4F81-A32C-6FE0AAA51D65}"/>
            </c:ext>
          </c:extLst>
        </c:ser>
        <c:ser>
          <c:idx val="4"/>
          <c:order val="1"/>
          <c:tx>
            <c:strRef>
              <c:f>'GRÁFICO 14'!$J$10</c:f>
              <c:strCache>
                <c:ptCount val="1"/>
                <c:pt idx="0">
                  <c:v>Axesor Rating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55000"/>
                </a:schemeClr>
              </a:solidFill>
              <a:ln w="9525">
                <a:solidFill>
                  <a:schemeClr val="accent2">
                    <a:shade val="5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14'!$K$10:$P$10</c:f>
              <c:numCache>
                <c:formatCode>#,##0.0</c:formatCode>
                <c:ptCount val="6"/>
                <c:pt idx="0">
                  <c:v>1.1943206471276575</c:v>
                </c:pt>
                <c:pt idx="1">
                  <c:v>1.1943206471276575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D-4F81-A32C-6FE0AAA51D65}"/>
            </c:ext>
          </c:extLst>
        </c:ser>
        <c:ser>
          <c:idx val="6"/>
          <c:order val="2"/>
          <c:tx>
            <c:strRef>
              <c:f>'GRÁFICO 14'!$J$11</c:f>
              <c:strCache>
                <c:ptCount val="1"/>
                <c:pt idx="0">
                  <c:v>BBVA Research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60000"/>
                </a:schemeClr>
              </a:solidFill>
              <a:ln w="9525">
                <a:solidFill>
                  <a:schemeClr val="accent2">
                    <a:shade val="6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14'!$K$11:$P$11</c:f>
              <c:numCache>
                <c:formatCode>#,##0.0</c:formatCode>
                <c:ptCount val="6"/>
                <c:pt idx="0">
                  <c:v>0.19781916820020129</c:v>
                </c:pt>
                <c:pt idx="1">
                  <c:v>0.71955352877285961</c:v>
                </c:pt>
                <c:pt idx="2">
                  <c:v>1.8805983828233508E-2</c:v>
                </c:pt>
                <c:pt idx="3">
                  <c:v>1.1592592216510376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D-4F81-A32C-6FE0AAA51D65}"/>
            </c:ext>
          </c:extLst>
        </c:ser>
        <c:ser>
          <c:idx val="7"/>
          <c:order val="3"/>
          <c:tx>
            <c:strRef>
              <c:f>'GRÁFICO 14'!$J$12</c:f>
              <c:strCache>
                <c:ptCount val="1"/>
                <c:pt idx="0">
                  <c:v>CaixaBank Research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70000"/>
                </a:schemeClr>
              </a:solidFill>
              <a:ln w="9525">
                <a:solidFill>
                  <a:schemeClr val="accent2">
                    <a:shade val="7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14'!$K$12:$P$12</c:f>
              <c:numCache>
                <c:formatCode>#,##0.0</c:formatCode>
                <c:ptCount val="6"/>
                <c:pt idx="0">
                  <c:v>1.5274113113766301</c:v>
                </c:pt>
                <c:pt idx="1">
                  <c:v>0.56973443512891642</c:v>
                </c:pt>
                <c:pt idx="2">
                  <c:v>0.43667622408834905</c:v>
                </c:pt>
                <c:pt idx="3">
                  <c:v>0.69432064712765751</c:v>
                </c:pt>
                <c:pt idx="4">
                  <c:v>0.69432064712765751</c:v>
                </c:pt>
                <c:pt idx="5">
                  <c:v>0.69432064712765751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D-4F81-A32C-6FE0AAA51D65}"/>
            </c:ext>
          </c:extLst>
        </c:ser>
        <c:ser>
          <c:idx val="8"/>
          <c:order val="4"/>
          <c:tx>
            <c:strRef>
              <c:f>'GRÁFICO 14'!$J$13</c:f>
              <c:strCache>
                <c:ptCount val="1"/>
                <c:pt idx="0">
                  <c:v>Cámara de Comercio de España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75000"/>
                </a:schemeClr>
              </a:solidFill>
              <a:ln w="9525">
                <a:solidFill>
                  <a:schemeClr val="accent2">
                    <a:shade val="7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14'!$K$13:$P$13</c:f>
              <c:numCache>
                <c:formatCode>#,##0.0</c:formatCode>
                <c:ptCount val="6"/>
                <c:pt idx="0">
                  <c:v>1.1943206471276575</c:v>
                </c:pt>
                <c:pt idx="1">
                  <c:v>1.4943206471276573</c:v>
                </c:pt>
                <c:pt idx="2">
                  <c:v>1.0943206471276579</c:v>
                </c:pt>
                <c:pt idx="3">
                  <c:v>1.0943206471276579</c:v>
                </c:pt>
                <c:pt idx="4">
                  <c:v>1.0943206471276579</c:v>
                </c:pt>
                <c:pt idx="5">
                  <c:v>0.49432064712765733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D-4F81-A32C-6FE0AAA51D65}"/>
            </c:ext>
          </c:extLst>
        </c:ser>
        <c:ser>
          <c:idx val="9"/>
          <c:order val="5"/>
          <c:tx>
            <c:strRef>
              <c:f>'GRÁFICO 14'!$J$14</c:f>
              <c:strCache>
                <c:ptCount val="1"/>
                <c:pt idx="0">
                  <c:v>Cemex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80000"/>
                </a:schemeClr>
              </a:solidFill>
              <a:ln w="9525">
                <a:solidFill>
                  <a:schemeClr val="accent2">
                    <a:shade val="8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14'!$K$14:$P$14</c:f>
              <c:numCache>
                <c:formatCode>#,##0.0</c:formatCode>
                <c:ptCount val="6"/>
                <c:pt idx="0">
                  <c:v>0.69432064712765751</c:v>
                </c:pt>
                <c:pt idx="1">
                  <c:v>0.69432064712765751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D-4F81-A32C-6FE0AAA51D65}"/>
            </c:ext>
          </c:extLst>
        </c:ser>
        <c:ser>
          <c:idx val="10"/>
          <c:order val="6"/>
          <c:tx>
            <c:strRef>
              <c:f>'GRÁFICO 14'!$J$15</c:f>
              <c:strCache>
                <c:ptCount val="1"/>
                <c:pt idx="0">
                  <c:v>Centro de Estudios Economía de Madrid (CEEM-URJC)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85000"/>
                </a:schemeClr>
              </a:solidFill>
              <a:ln w="9525">
                <a:solidFill>
                  <a:schemeClr val="accent2">
                    <a:shade val="8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14'!$K$15:$P$15</c:f>
              <c:numCache>
                <c:formatCode>#,##0.0</c:formatCode>
                <c:ptCount val="6"/>
                <c:pt idx="0">
                  <c:v>0.99432064712765733</c:v>
                </c:pt>
                <c:pt idx="1">
                  <c:v>0.99432064712765733</c:v>
                </c:pt>
                <c:pt idx="2">
                  <c:v>0.99432064712765733</c:v>
                </c:pt>
                <c:pt idx="3">
                  <c:v>0.49432064712765733</c:v>
                </c:pt>
                <c:pt idx="4">
                  <c:v>0.29432064712765715</c:v>
                </c:pt>
                <c:pt idx="5">
                  <c:v>0.29432064712765715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D-4F81-A32C-6FE0AAA51D65}"/>
            </c:ext>
          </c:extLst>
        </c:ser>
        <c:ser>
          <c:idx val="11"/>
          <c:order val="7"/>
          <c:tx>
            <c:strRef>
              <c:f>'GRÁFICO 14'!$J$16</c:f>
              <c:strCache>
                <c:ptCount val="1"/>
                <c:pt idx="0">
                  <c:v>Centro de Predicción Económica (CEPREDE-UAM)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90000"/>
                </a:schemeClr>
              </a:solidFill>
              <a:ln w="9525">
                <a:solidFill>
                  <a:schemeClr val="accent2">
                    <a:shade val="9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14'!$K$16:$P$16</c:f>
              <c:numCache>
                <c:formatCode>#,##0.0</c:formatCode>
                <c:ptCount val="6"/>
                <c:pt idx="0">
                  <c:v>-1.4056793528723426</c:v>
                </c:pt>
                <c:pt idx="1">
                  <c:v>-1.4056793528723426</c:v>
                </c:pt>
                <c:pt idx="2">
                  <c:v>0.59432064712765786</c:v>
                </c:pt>
                <c:pt idx="3">
                  <c:v>0.99432064712765733</c:v>
                </c:pt>
                <c:pt idx="4">
                  <c:v>0.99432064712765733</c:v>
                </c:pt>
                <c:pt idx="5">
                  <c:v>1.1943206471276575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D-4F81-A32C-6FE0AAA51D65}"/>
            </c:ext>
          </c:extLst>
        </c:ser>
        <c:ser>
          <c:idx val="12"/>
          <c:order val="8"/>
          <c:tx>
            <c:strRef>
              <c:f>'GRÁFICO 14'!$J$17</c:f>
              <c:strCache>
                <c:ptCount val="1"/>
                <c:pt idx="0">
                  <c:v>CEOE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shade val="95000"/>
                </a:schemeClr>
              </a:solidFill>
              <a:ln w="9525">
                <a:solidFill>
                  <a:schemeClr val="accent2">
                    <a:shade val="9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14'!$K$17:$P$17</c:f>
              <c:numCache>
                <c:formatCode>#,##0.0</c:formatCode>
                <c:ptCount val="6"/>
                <c:pt idx="0">
                  <c:v>1.1943206471276575</c:v>
                </c:pt>
                <c:pt idx="1">
                  <c:v>1.1943206471276575</c:v>
                </c:pt>
                <c:pt idx="2">
                  <c:v>1.4943206471276573</c:v>
                </c:pt>
                <c:pt idx="3">
                  <c:v>0.39432064712765769</c:v>
                </c:pt>
                <c:pt idx="4">
                  <c:v>0.39432064712765769</c:v>
                </c:pt>
                <c:pt idx="5">
                  <c:v>0.39432064712765769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1D-4F81-A32C-6FE0AAA51D65}"/>
            </c:ext>
          </c:extLst>
        </c:ser>
        <c:ser>
          <c:idx val="13"/>
          <c:order val="9"/>
          <c:tx>
            <c:strRef>
              <c:f>'GRÁFICO 14'!$J$18</c:f>
              <c:strCache>
                <c:ptCount val="1"/>
                <c:pt idx="0">
                  <c:v>Equipo Económico (Ee)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14'!$K$18:$P$18</c:f>
              <c:numCache>
                <c:formatCode>#,##0.0</c:formatCode>
                <c:ptCount val="6"/>
                <c:pt idx="0">
                  <c:v>2.8943206471276577</c:v>
                </c:pt>
                <c:pt idx="1">
                  <c:v>2.8943206471276577</c:v>
                </c:pt>
                <c:pt idx="2">
                  <c:v>0.59432064712765786</c:v>
                </c:pt>
                <c:pt idx="3">
                  <c:v>0.39432064712765769</c:v>
                </c:pt>
                <c:pt idx="4">
                  <c:v>0.19432064712765751</c:v>
                </c:pt>
                <c:pt idx="5">
                  <c:v>0.19432064712765751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1D-4F81-A32C-6FE0AAA51D65}"/>
            </c:ext>
          </c:extLst>
        </c:ser>
        <c:ser>
          <c:idx val="15"/>
          <c:order val="10"/>
          <c:tx>
            <c:strRef>
              <c:f>'GRÁFICO 14'!$J$19</c:f>
              <c:strCache>
                <c:ptCount val="1"/>
                <c:pt idx="0">
                  <c:v>EthiFinance Ratings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95000"/>
                </a:schemeClr>
              </a:solidFill>
              <a:ln w="9525">
                <a:solidFill>
                  <a:schemeClr val="accent2">
                    <a:tint val="9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14'!$K$19:$P$19</c:f>
              <c:numCache>
                <c:formatCode>#,##0.0</c:formatCode>
                <c:ptCount val="6"/>
                <c:pt idx="2">
                  <c:v>0.19432064712765751</c:v>
                </c:pt>
                <c:pt idx="3">
                  <c:v>0.19432064712765751</c:v>
                </c:pt>
                <c:pt idx="4">
                  <c:v>0.19432064712765751</c:v>
                </c:pt>
                <c:pt idx="5">
                  <c:v>0.19432064712765751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1D-4F81-A32C-6FE0AAA51D65}"/>
            </c:ext>
          </c:extLst>
        </c:ser>
        <c:ser>
          <c:idx val="16"/>
          <c:order val="11"/>
          <c:tx>
            <c:strRef>
              <c:f>'GRÁFICO 14'!$J$20</c:f>
              <c:strCache>
                <c:ptCount val="1"/>
                <c:pt idx="0">
                  <c:v>Funcas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85000"/>
                </a:schemeClr>
              </a:solidFill>
              <a:ln w="9525">
                <a:solidFill>
                  <a:schemeClr val="accent2">
                    <a:tint val="8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14'!$K$20:$P$20</c:f>
              <c:numCache>
                <c:formatCode>#,##0.0</c:formatCode>
                <c:ptCount val="6"/>
                <c:pt idx="0">
                  <c:v>1.8542174660762347</c:v>
                </c:pt>
                <c:pt idx="1">
                  <c:v>1.3861172334789336</c:v>
                </c:pt>
                <c:pt idx="2">
                  <c:v>0.98478939194824111</c:v>
                </c:pt>
                <c:pt idx="3">
                  <c:v>0.18424396817448763</c:v>
                </c:pt>
                <c:pt idx="4">
                  <c:v>-0.12919502905535651</c:v>
                </c:pt>
                <c:pt idx="5">
                  <c:v>-0.12919502905535651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1D-4F81-A32C-6FE0AAA51D65}"/>
            </c:ext>
          </c:extLst>
        </c:ser>
        <c:ser>
          <c:idx val="17"/>
          <c:order val="12"/>
          <c:tx>
            <c:strRef>
              <c:f>'GRÁFICO 14'!$J$21</c:f>
              <c:strCache>
                <c:ptCount val="1"/>
                <c:pt idx="0">
                  <c:v>Instituto Complutense de Análisis Económico (ICAE-UCM)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80000"/>
                </a:schemeClr>
              </a:solidFill>
              <a:ln w="9525">
                <a:solidFill>
                  <a:schemeClr val="accent2">
                    <a:tint val="8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14'!$K$21:$P$21</c:f>
              <c:numCache>
                <c:formatCode>#,##0.0</c:formatCode>
                <c:ptCount val="6"/>
                <c:pt idx="0">
                  <c:v>0.89432064712765769</c:v>
                </c:pt>
                <c:pt idx="1">
                  <c:v>-0.30567935287234249</c:v>
                </c:pt>
                <c:pt idx="2">
                  <c:v>-5.6793528723426689E-3</c:v>
                </c:pt>
                <c:pt idx="3">
                  <c:v>0.19432064712765751</c:v>
                </c:pt>
                <c:pt idx="4">
                  <c:v>0.19432064712765751</c:v>
                </c:pt>
                <c:pt idx="5">
                  <c:v>0.19432064712765751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1D-4F81-A32C-6FE0AAA51D65}"/>
            </c:ext>
          </c:extLst>
        </c:ser>
        <c:ser>
          <c:idx val="18"/>
          <c:order val="13"/>
          <c:tx>
            <c:strRef>
              <c:f>'GRÁFICO 14'!$J$22</c:f>
              <c:strCache>
                <c:ptCount val="1"/>
                <c:pt idx="0">
                  <c:v>Instituto de Estudios Económicos (IEE)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75000"/>
                </a:schemeClr>
              </a:solidFill>
              <a:ln w="9525">
                <a:solidFill>
                  <a:schemeClr val="accent2">
                    <a:tint val="7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14'!$K$22:$P$22</c:f>
              <c:numCache>
                <c:formatCode>#,##0.0</c:formatCode>
                <c:ptCount val="6"/>
                <c:pt idx="0">
                  <c:v>1.3943206471276577</c:v>
                </c:pt>
                <c:pt idx="1">
                  <c:v>1.3943206471276577</c:v>
                </c:pt>
                <c:pt idx="2">
                  <c:v>1.9943206471276573</c:v>
                </c:pt>
                <c:pt idx="3">
                  <c:v>0.69432064712765751</c:v>
                </c:pt>
                <c:pt idx="4">
                  <c:v>0.69432064712765751</c:v>
                </c:pt>
                <c:pt idx="5">
                  <c:v>0.69432064712765751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1D-4F81-A32C-6FE0AAA51D65}"/>
            </c:ext>
          </c:extLst>
        </c:ser>
        <c:ser>
          <c:idx val="19"/>
          <c:order val="14"/>
          <c:tx>
            <c:strRef>
              <c:f>'GRÁFICO 14'!$J$23</c:f>
              <c:strCache>
                <c:ptCount val="1"/>
                <c:pt idx="0">
                  <c:v>Intermoney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70000"/>
                </a:schemeClr>
              </a:solidFill>
              <a:ln w="9525">
                <a:solidFill>
                  <a:schemeClr val="accent2">
                    <a:tint val="7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14'!$K$23:$P$23</c:f>
              <c:numCache>
                <c:formatCode>#,##0.0</c:formatCode>
                <c:ptCount val="6"/>
                <c:pt idx="0">
                  <c:v>1.1943206471276575</c:v>
                </c:pt>
                <c:pt idx="1">
                  <c:v>0.69432064712765751</c:v>
                </c:pt>
                <c:pt idx="2">
                  <c:v>0.99432064712765733</c:v>
                </c:pt>
                <c:pt idx="3">
                  <c:v>0.79432064712765715</c:v>
                </c:pt>
                <c:pt idx="4">
                  <c:v>0.79432064712765715</c:v>
                </c:pt>
                <c:pt idx="5">
                  <c:v>0.79432064712765715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1D-4F81-A32C-6FE0AAA51D65}"/>
            </c:ext>
          </c:extLst>
        </c:ser>
        <c:ser>
          <c:idx val="20"/>
          <c:order val="15"/>
          <c:tx>
            <c:strRef>
              <c:f>'GRÁFICO 14'!$J$24</c:f>
              <c:strCache>
                <c:ptCount val="1"/>
                <c:pt idx="0">
                  <c:v>Mapfre Economics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65000"/>
                </a:schemeClr>
              </a:solidFill>
              <a:ln w="9525">
                <a:solidFill>
                  <a:schemeClr val="accent2">
                    <a:tint val="6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14'!$K$24:$P$24</c:f>
              <c:numCache>
                <c:formatCode>#,##0.0</c:formatCode>
                <c:ptCount val="6"/>
                <c:pt idx="0">
                  <c:v>1.3369932074599316</c:v>
                </c:pt>
                <c:pt idx="1">
                  <c:v>0.97422883485231271</c:v>
                </c:pt>
                <c:pt idx="2">
                  <c:v>0.49432064712765733</c:v>
                </c:pt>
                <c:pt idx="3">
                  <c:v>0.69432064712765751</c:v>
                </c:pt>
                <c:pt idx="4">
                  <c:v>-0.10567935287234231</c:v>
                </c:pt>
                <c:pt idx="5">
                  <c:v>0.29432064712765715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1D-4F81-A32C-6FE0AAA51D65}"/>
            </c:ext>
          </c:extLst>
        </c:ser>
        <c:ser>
          <c:idx val="21"/>
          <c:order val="16"/>
          <c:tx>
            <c:strRef>
              <c:f>'GRÁFICO 14'!$J$25</c:f>
              <c:strCache>
                <c:ptCount val="1"/>
                <c:pt idx="0">
                  <c:v>Metyis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60000"/>
                </a:schemeClr>
              </a:solidFill>
              <a:ln w="9525">
                <a:solidFill>
                  <a:schemeClr val="accent2">
                    <a:tint val="60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14'!$K$25:$P$25</c:f>
              <c:numCache>
                <c:formatCode>#,##0.0</c:formatCode>
                <c:ptCount val="6"/>
                <c:pt idx="0">
                  <c:v>2.1943206471276575</c:v>
                </c:pt>
                <c:pt idx="1">
                  <c:v>1.1943206471276575</c:v>
                </c:pt>
                <c:pt idx="2">
                  <c:v>1.1943206471276575</c:v>
                </c:pt>
                <c:pt idx="3">
                  <c:v>0.89432064712765769</c:v>
                </c:pt>
                <c:pt idx="4">
                  <c:v>0.39432064712765769</c:v>
                </c:pt>
                <c:pt idx="5">
                  <c:v>0.39432064712765769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1D-4F81-A32C-6FE0AAA51D65}"/>
            </c:ext>
          </c:extLst>
        </c:ser>
        <c:ser>
          <c:idx val="22"/>
          <c:order val="17"/>
          <c:tx>
            <c:strRef>
              <c:f>'GRÁFICO 14'!$J$26</c:f>
              <c:strCache>
                <c:ptCount val="1"/>
                <c:pt idx="0">
                  <c:v>Oxford Economics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55000"/>
                </a:schemeClr>
              </a:solidFill>
              <a:ln w="9525">
                <a:solidFill>
                  <a:schemeClr val="accent2">
                    <a:tint val="5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14'!$K$26:$P$26</c:f>
              <c:numCache>
                <c:formatCode>#,##0.0</c:formatCode>
                <c:ptCount val="6"/>
                <c:pt idx="0">
                  <c:v>0.99432064712765733</c:v>
                </c:pt>
                <c:pt idx="1">
                  <c:v>1.3263646471276571</c:v>
                </c:pt>
                <c:pt idx="2">
                  <c:v>0.75931264712765767</c:v>
                </c:pt>
                <c:pt idx="3">
                  <c:v>0.33323864712765783</c:v>
                </c:pt>
                <c:pt idx="4">
                  <c:v>0.39432064712765769</c:v>
                </c:pt>
                <c:pt idx="5">
                  <c:v>0.6694226471276572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1D-4F81-A32C-6FE0AAA51D65}"/>
            </c:ext>
          </c:extLst>
        </c:ser>
        <c:ser>
          <c:idx val="25"/>
          <c:order val="18"/>
          <c:tx>
            <c:strRef>
              <c:f>'GRÁFICO 14'!$J$27</c:f>
              <c:strCache>
                <c:ptCount val="1"/>
                <c:pt idx="0">
                  <c:v>Repsol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45000"/>
                </a:schemeClr>
              </a:solidFill>
              <a:ln w="9525">
                <a:solidFill>
                  <a:schemeClr val="accent2">
                    <a:tint val="4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14'!$K$27:$P$27</c:f>
              <c:numCache>
                <c:formatCode>#,##0.0</c:formatCode>
                <c:ptCount val="6"/>
                <c:pt idx="0">
                  <c:v>1.6943206471276575</c:v>
                </c:pt>
                <c:pt idx="1">
                  <c:v>1.1943206471276575</c:v>
                </c:pt>
                <c:pt idx="2">
                  <c:v>0.69432064712765751</c:v>
                </c:pt>
                <c:pt idx="3">
                  <c:v>0.69432064712765751</c:v>
                </c:pt>
                <c:pt idx="4">
                  <c:v>-0.10567935287234231</c:v>
                </c:pt>
                <c:pt idx="5">
                  <c:v>-0.30567935287234249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1D-4F81-A32C-6FE0AAA51D65}"/>
            </c:ext>
          </c:extLst>
        </c:ser>
        <c:ser>
          <c:idx val="26"/>
          <c:order val="19"/>
          <c:tx>
            <c:strRef>
              <c:f>'GRÁFICO 14'!$J$28</c:f>
              <c:strCache>
                <c:ptCount val="1"/>
                <c:pt idx="0">
                  <c:v>Universidad Loyola Andalucía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tint val="35000"/>
                </a:schemeClr>
              </a:solidFill>
              <a:ln w="9525">
                <a:solidFill>
                  <a:schemeClr val="accent2">
                    <a:tint val="35000"/>
                  </a:schemeClr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14'!$K$28:$P$28</c:f>
              <c:numCache>
                <c:formatCode>#,##0.0</c:formatCode>
                <c:ptCount val="6"/>
                <c:pt idx="0">
                  <c:v>1.6943206471276575</c:v>
                </c:pt>
                <c:pt idx="1">
                  <c:v>0.79432064712765715</c:v>
                </c:pt>
                <c:pt idx="2">
                  <c:v>9.4320647127657864E-2</c:v>
                </c:pt>
                <c:pt idx="3">
                  <c:v>2.2943206471276572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1D-4F81-A32C-6FE0AAA51D65}"/>
            </c:ext>
          </c:extLst>
        </c:ser>
        <c:ser>
          <c:idx val="0"/>
          <c:order val="20"/>
          <c:tx>
            <c:strRef>
              <c:f>'GRÁFICO 14'!$J$6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14'!$K$6:$P$6</c:f>
              <c:numCache>
                <c:formatCode>#,##0.0</c:formatCode>
                <c:ptCount val="6"/>
                <c:pt idx="0">
                  <c:v>-0.21897754181591189</c:v>
                </c:pt>
                <c:pt idx="1">
                  <c:v>1.5212989574204805E-2</c:v>
                </c:pt>
                <c:pt idx="2">
                  <c:v>-0.61254461182378783</c:v>
                </c:pt>
                <c:pt idx="3">
                  <c:v>-0.64041617265863682</c:v>
                </c:pt>
                <c:pt idx="4">
                  <c:v>-0.30551894399777701</c:v>
                </c:pt>
                <c:pt idx="5">
                  <c:v>-0.17948867877560204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1D-4F81-A32C-6FE0AAA51D65}"/>
            </c:ext>
          </c:extLst>
        </c:ser>
        <c:ser>
          <c:idx val="1"/>
          <c:order val="21"/>
          <c:tx>
            <c:strRef>
              <c:f>'GRÁFICO 14'!$J$29</c:f>
              <c:strCache>
                <c:ptCount val="1"/>
                <c:pt idx="0">
                  <c:v>Auxiliar1</c:v>
                </c:pt>
              </c:strCache>
            </c:strRef>
          </c:tx>
          <c:spPr>
            <a:ln w="25400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14'!$K$29:$P$29</c:f>
              <c:numCache>
                <c:formatCode>General</c:formatCode>
                <c:ptCount val="6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1D-4F81-A32C-6FE0AAA51D65}"/>
            </c:ext>
          </c:extLst>
        </c:ser>
        <c:ser>
          <c:idx val="2"/>
          <c:order val="22"/>
          <c:tx>
            <c:strRef>
              <c:f>'GRÁFICO 14'!$J$30</c:f>
              <c:strCache>
                <c:ptCount val="1"/>
                <c:pt idx="0">
                  <c:v>Auxiliar2</c:v>
                </c:pt>
              </c:strCache>
            </c:strRef>
          </c:tx>
          <c:spPr>
            <a:ln w="25400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14'!$K$30:$P$30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1D-4F81-A32C-6FE0AAA51D65}"/>
            </c:ext>
          </c:extLst>
        </c:ser>
        <c:ser>
          <c:idx val="14"/>
          <c:order val="23"/>
          <c:tx>
            <c:strRef>
              <c:f>'GRÁFICO 14'!$J$7</c:f>
              <c:strCache>
                <c:ptCount val="1"/>
                <c:pt idx="0">
                  <c:v>GOB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14'!$K$7:$P$7</c:f>
              <c:numCache>
                <c:formatCode>#,##0.0</c:formatCode>
                <c:ptCount val="6"/>
                <c:pt idx="0">
                  <c:v>0.18443998455215294</c:v>
                </c:pt>
                <c:pt idx="1">
                  <c:v>0.14679925988987819</c:v>
                </c:pt>
                <c:pt idx="3">
                  <c:v>0.19432064712765751</c:v>
                </c:pt>
                <c:pt idx="5">
                  <c:v>0.22642835897236679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1D-4F81-A32C-6FE0AAA51D65}"/>
            </c:ext>
          </c:extLst>
        </c:ser>
        <c:ser>
          <c:idx val="5"/>
          <c:order val="24"/>
          <c:tx>
            <c:strRef>
              <c:f>'GRÁFICO 14'!$J$8</c:f>
              <c:strCache>
                <c:ptCount val="1"/>
                <c:pt idx="0">
                  <c:v>PANEL PROMEDIO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>
                  <a:lumMod val="9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'GRÁFICO 14'!$K$5:$P$5</c:f>
              <c:strCache>
                <c:ptCount val="6"/>
                <c:pt idx="0">
                  <c:v>Rev 1</c:v>
                </c:pt>
                <c:pt idx="1">
                  <c:v>Rev 2</c:v>
                </c:pt>
                <c:pt idx="2">
                  <c:v>Rev 3</c:v>
                </c:pt>
                <c:pt idx="3">
                  <c:v>Rev 4</c:v>
                </c:pt>
                <c:pt idx="4">
                  <c:v>Rev 5</c:v>
                </c:pt>
                <c:pt idx="5">
                  <c:v>Rev 6</c:v>
                </c:pt>
              </c:strCache>
            </c:strRef>
          </c:cat>
          <c:val>
            <c:numRef>
              <c:f>'GRÁFICO 14'!$K$8:$P$8</c:f>
              <c:numCache>
                <c:formatCode>#,##0.0</c:formatCode>
                <c:ptCount val="6"/>
                <c:pt idx="0">
                  <c:v>1.1700658347383079</c:v>
                </c:pt>
                <c:pt idx="1">
                  <c:v>0.92086777574462442</c:v>
                </c:pt>
                <c:pt idx="2">
                  <c:v>0.70667073926553847</c:v>
                </c:pt>
                <c:pt idx="3">
                  <c:v>0.67175286354822461</c:v>
                </c:pt>
                <c:pt idx="4">
                  <c:v>0.38660091736621993</c:v>
                </c:pt>
                <c:pt idx="5">
                  <c:v>0.39129479236621911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1D-4F81-A32C-6FE0AAA51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80512"/>
        <c:axId val="384897152"/>
        <c:extLst/>
      </c:lineChart>
      <c:catAx>
        <c:axId val="3848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84897152"/>
        <c:crosses val="autoZero"/>
        <c:auto val="1"/>
        <c:lblAlgn val="ctr"/>
        <c:lblOffset val="100"/>
        <c:noMultiLvlLbl val="0"/>
      </c:catAx>
      <c:valAx>
        <c:axId val="38489715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8488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8"/>
        <c:delete val="1"/>
      </c:legendEntry>
      <c:legendEntry>
        <c:idx val="19"/>
        <c:delete val="1"/>
      </c:legendEntry>
      <c:legendEntry>
        <c:idx val="21"/>
        <c:delete val="1"/>
      </c:legendEntry>
      <c:legendEntry>
        <c:idx val="22"/>
        <c:delete val="1"/>
      </c:legendEntry>
      <c:layout>
        <c:manualLayout>
          <c:xMode val="edge"/>
          <c:yMode val="edge"/>
          <c:x val="0.38504691569290983"/>
          <c:y val="0.83542182930603603"/>
          <c:w val="0.57703071955854779"/>
          <c:h val="0.12714399105622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56252004643995"/>
          <c:y val="9.672827439996888E-2"/>
          <c:w val="0.84108243999620536"/>
          <c:h val="0.595754591559238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15'!$J$5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15'!$J$6:$J$11</c:f>
              <c:numCache>
                <c:formatCode>0.0</c:formatCode>
                <c:ptCount val="6"/>
                <c:pt idx="0">
                  <c:v>-0.93450668202423026</c:v>
                </c:pt>
                <c:pt idx="1">
                  <c:v>-0.79691907170823639</c:v>
                </c:pt>
                <c:pt idx="2">
                  <c:v>-0.32392002631000333</c:v>
                </c:pt>
                <c:pt idx="3">
                  <c:v>-0.36241898104908848</c:v>
                </c:pt>
                <c:pt idx="4">
                  <c:v>-0.20234500472394465</c:v>
                </c:pt>
                <c:pt idx="5">
                  <c:v>-6.2459790440890783E-2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5-4830-81B2-DEF22D0B1BB9}"/>
            </c:ext>
          </c:extLst>
        </c:ser>
        <c:ser>
          <c:idx val="2"/>
          <c:order val="2"/>
          <c:tx>
            <c:strRef>
              <c:f>'GRÁFICO 15'!$K$5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15'!$K$6:$K$11</c:f>
              <c:numCache>
                <c:formatCode>0.0</c:formatCode>
                <c:ptCount val="6"/>
                <c:pt idx="0">
                  <c:v>-1.7552080251248603E-2</c:v>
                </c:pt>
                <c:pt idx="1">
                  <c:v>-0.10001348710379365</c:v>
                </c:pt>
                <c:pt idx="2">
                  <c:v>-0.21123303569010643</c:v>
                </c:pt>
                <c:pt idx="3">
                  <c:v>-0.26996797868785205</c:v>
                </c:pt>
                <c:pt idx="4">
                  <c:v>-0.30271705035378293</c:v>
                </c:pt>
                <c:pt idx="5">
                  <c:v>-0.48493588984827041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5-4830-81B2-DEF22D0B1BB9}"/>
            </c:ext>
          </c:extLst>
        </c:ser>
        <c:ser>
          <c:idx val="3"/>
          <c:order val="3"/>
          <c:tx>
            <c:strRef>
              <c:f>'GRÁFICO 15'!$L$5</c:f>
              <c:strCache>
                <c:ptCount val="1"/>
                <c:pt idx="0">
                  <c:v>Estimación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15'!$L$6:$L$11</c:f>
              <c:numCache>
                <c:formatCode>0.0</c:formatCode>
                <c:ptCount val="6"/>
                <c:pt idx="0">
                  <c:v>3.0589694141029979</c:v>
                </c:pt>
                <c:pt idx="1">
                  <c:v>1.2371892228222281</c:v>
                </c:pt>
                <c:pt idx="2">
                  <c:v>-0.46323525513690411</c:v>
                </c:pt>
                <c:pt idx="3">
                  <c:v>-0.57473773246584903</c:v>
                </c:pt>
                <c:pt idx="4">
                  <c:v>-0.80577967681570539</c:v>
                </c:pt>
                <c:pt idx="5">
                  <c:v>-0.27086289462418967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15-4830-81B2-DEF22D0B1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15'!$I$5</c:f>
              <c:strCache>
                <c:ptCount val="1"/>
                <c:pt idx="0">
                  <c:v>Error AIReF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15'!$H$6:$H$11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15'!$I$6:$I$11</c:f>
              <c:numCache>
                <c:formatCode>0.0</c:formatCode>
                <c:ptCount val="6"/>
                <c:pt idx="0">
                  <c:v>2.1069106518275191</c:v>
                </c:pt>
                <c:pt idx="1">
                  <c:v>0.34025666401019805</c:v>
                </c:pt>
                <c:pt idx="2">
                  <c:v>-0.99838831713701381</c:v>
                </c:pt>
                <c:pt idx="3">
                  <c:v>-1.2071246922027896</c:v>
                </c:pt>
                <c:pt idx="4">
                  <c:v>-1.3108417318934329</c:v>
                </c:pt>
                <c:pt idx="5">
                  <c:v>-0.81825857491335086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15-4830-81B2-DEF22D0B1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4665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722977133038E-2"/>
          <c:y val="0.84620906599915535"/>
          <c:w val="0.89662467772775456"/>
          <c:h val="0.14368169082274898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5027831931625"/>
          <c:y val="4.3217551337470295E-2"/>
          <c:w val="0.78552110382168872"/>
          <c:h val="0.616439852797253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16'!$J$7</c:f>
              <c:strCache>
                <c:ptCount val="1"/>
                <c:pt idx="0">
                  <c:v>Impuestos indirectos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16'!$K$5:$P$5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16'!$K$7:$P$7</c:f>
              <c:numCache>
                <c:formatCode>#,##0</c:formatCode>
                <c:ptCount val="6"/>
                <c:pt idx="0">
                  <c:v>9847.109855885501</c:v>
                </c:pt>
                <c:pt idx="1">
                  <c:v>10340.214594054269</c:v>
                </c:pt>
                <c:pt idx="2">
                  <c:v>3322.8168517540907</c:v>
                </c:pt>
                <c:pt idx="3">
                  <c:v>2816.3744368601765</c:v>
                </c:pt>
                <c:pt idx="4">
                  <c:v>4072.9449281183479</c:v>
                </c:pt>
                <c:pt idx="5">
                  <c:v>-1038.6085167301644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3-4110-A44A-0A14D6D7909E}"/>
            </c:ext>
          </c:extLst>
        </c:ser>
        <c:ser>
          <c:idx val="2"/>
          <c:order val="2"/>
          <c:tx>
            <c:strRef>
              <c:f>'GRÁFICO 16'!$J$8</c:f>
              <c:strCache>
                <c:ptCount val="1"/>
                <c:pt idx="0">
                  <c:v>Impuestos directos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16'!$K$5:$P$5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16'!$K$8:$P$8</c:f>
              <c:numCache>
                <c:formatCode>#,##0</c:formatCode>
                <c:ptCount val="6"/>
                <c:pt idx="0">
                  <c:v>20176.960607894958</c:v>
                </c:pt>
                <c:pt idx="1">
                  <c:v>20159.145136018604</c:v>
                </c:pt>
                <c:pt idx="2">
                  <c:v>15437.817393408797</c:v>
                </c:pt>
                <c:pt idx="3">
                  <c:v>11786.107985643903</c:v>
                </c:pt>
                <c:pt idx="4">
                  <c:v>5622.8633408302558</c:v>
                </c:pt>
                <c:pt idx="5">
                  <c:v>5971.2021879094827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3-4110-A44A-0A14D6D7909E}"/>
            </c:ext>
          </c:extLst>
        </c:ser>
        <c:ser>
          <c:idx val="3"/>
          <c:order val="3"/>
          <c:tx>
            <c:strRef>
              <c:f>'GRÁFICO 16'!$J$9</c:f>
              <c:strCache>
                <c:ptCount val="1"/>
                <c:pt idx="0">
                  <c:v>Cotizaciones sociales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16'!$K$5:$P$5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16'!$K$9:$P$9</c:f>
              <c:numCache>
                <c:formatCode>#,##0</c:formatCode>
                <c:ptCount val="6"/>
                <c:pt idx="0">
                  <c:v>8024.9000934272481</c:v>
                </c:pt>
                <c:pt idx="1">
                  <c:v>7143.922558957187</c:v>
                </c:pt>
                <c:pt idx="2">
                  <c:v>736.7987600864144</c:v>
                </c:pt>
                <c:pt idx="3">
                  <c:v>804.85292660290725</c:v>
                </c:pt>
                <c:pt idx="4">
                  <c:v>898.7822878533043</c:v>
                </c:pt>
                <c:pt idx="5">
                  <c:v>1392.0934788608574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3-4110-A44A-0A14D6D7909E}"/>
            </c:ext>
          </c:extLst>
        </c:ser>
        <c:ser>
          <c:idx val="4"/>
          <c:order val="4"/>
          <c:tx>
            <c:strRef>
              <c:f>'GRÁFICO 16'!$J$10</c:f>
              <c:strCache>
                <c:ptCount val="1"/>
                <c:pt idx="0">
                  <c:v>Resto de recursos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16'!$K$5:$P$5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16'!$K$10:$P$10</c:f>
              <c:numCache>
                <c:formatCode>#,##0</c:formatCode>
                <c:ptCount val="6"/>
                <c:pt idx="0">
                  <c:v>-6632.4146163483383</c:v>
                </c:pt>
                <c:pt idx="1">
                  <c:v>-20610.720718182332</c:v>
                </c:pt>
                <c:pt idx="2">
                  <c:v>-21631.336974751088</c:v>
                </c:pt>
                <c:pt idx="3">
                  <c:v>-20929.825412994134</c:v>
                </c:pt>
                <c:pt idx="4">
                  <c:v>-19305.001753546705</c:v>
                </c:pt>
                <c:pt idx="5">
                  <c:v>-7898.9662582568708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93-4110-A44A-0A14D6D7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16'!$J$6</c:f>
              <c:strCache>
                <c:ptCount val="1"/>
                <c:pt idx="0">
                  <c:v>RECURSOS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16'!$K$5:$P$5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16'!$K$6:$P$6</c:f>
              <c:numCache>
                <c:formatCode>#,##0</c:formatCode>
                <c:ptCount val="6"/>
                <c:pt idx="0">
                  <c:v>31416.555940859369</c:v>
                </c:pt>
                <c:pt idx="1">
                  <c:v>17032.561570847756</c:v>
                </c:pt>
                <c:pt idx="2">
                  <c:v>-2133.9039695017273</c:v>
                </c:pt>
                <c:pt idx="3">
                  <c:v>-5522.4900638870895</c:v>
                </c:pt>
                <c:pt idx="4">
                  <c:v>-8710.4111967447679</c:v>
                </c:pt>
                <c:pt idx="5">
                  <c:v>-1574.2791082166368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593-4110-A44A-0A14D6D7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6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0895339889579E-4"/>
          <c:y val="0.83519325546336964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20716731521378"/>
          <c:y val="9.672827439996888E-2"/>
          <c:w val="0.84543785626605839"/>
          <c:h val="0.6111736953126258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17'!$K$5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17'!$K$6:$K$11</c:f>
              <c:numCache>
                <c:formatCode>0.0</c:formatCode>
                <c:ptCount val="6"/>
                <c:pt idx="0">
                  <c:v>1.343175682371949</c:v>
                </c:pt>
                <c:pt idx="1">
                  <c:v>1.1562900604466961</c:v>
                </c:pt>
                <c:pt idx="2">
                  <c:v>0.99627887545439875</c:v>
                </c:pt>
                <c:pt idx="3">
                  <c:v>0.89668492935917765</c:v>
                </c:pt>
                <c:pt idx="4">
                  <c:v>0.41651683075680301</c:v>
                </c:pt>
                <c:pt idx="5">
                  <c:v>-4.8665498036331876E-2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9-48FF-AD81-A432867476A3}"/>
            </c:ext>
          </c:extLst>
        </c:ser>
        <c:ser>
          <c:idx val="2"/>
          <c:order val="2"/>
          <c:tx>
            <c:strRef>
              <c:f>'GRÁFICO 17'!$L$5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17'!$L$6:$L$11</c:f>
              <c:numCache>
                <c:formatCode>0.0</c:formatCode>
                <c:ptCount val="6"/>
                <c:pt idx="0">
                  <c:v>-0.28959677194873024</c:v>
                </c:pt>
                <c:pt idx="1">
                  <c:v>-1.0497900585222624</c:v>
                </c:pt>
                <c:pt idx="2">
                  <c:v>-0.91743783390295874</c:v>
                </c:pt>
                <c:pt idx="3">
                  <c:v>-0.86554107455872753</c:v>
                </c:pt>
                <c:pt idx="4">
                  <c:v>-0.72098172848599518</c:v>
                </c:pt>
                <c:pt idx="5">
                  <c:v>-0.77351614341925767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79-48FF-AD81-A432867476A3}"/>
            </c:ext>
          </c:extLst>
        </c:ser>
        <c:ser>
          <c:idx val="3"/>
          <c:order val="3"/>
          <c:tx>
            <c:strRef>
              <c:f>'GRÁFICO 17'!$M$5</c:f>
              <c:strCache>
                <c:ptCount val="1"/>
                <c:pt idx="0">
                  <c:v>Estimación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17'!$M$6:$M$11</c:f>
              <c:numCache>
                <c:formatCode>0.0</c:formatCode>
                <c:ptCount val="6"/>
                <c:pt idx="0">
                  <c:v>1.2723092832202176</c:v>
                </c:pt>
                <c:pt idx="1">
                  <c:v>0.21854367251156215</c:v>
                </c:pt>
                <c:pt idx="2">
                  <c:v>-0.46468474686466776</c:v>
                </c:pt>
                <c:pt idx="3">
                  <c:v>-0.59785237434459315</c:v>
                </c:pt>
                <c:pt idx="4">
                  <c:v>-0.70085789016646549</c:v>
                </c:pt>
                <c:pt idx="5">
                  <c:v>0.18341174531785143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79-48FF-AD81-A43286747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17'!$J$5</c:f>
              <c:strCache>
                <c:ptCount val="1"/>
                <c:pt idx="0">
                  <c:v>Error AIReF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17'!$I$6:$I$11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17'!$J$6:$J$11</c:f>
              <c:numCache>
                <c:formatCode>0.0</c:formatCode>
                <c:ptCount val="6"/>
                <c:pt idx="0">
                  <c:v>2.3258881936434364</c:v>
                </c:pt>
                <c:pt idx="1">
                  <c:v>0.32504367443599591</c:v>
                </c:pt>
                <c:pt idx="2">
                  <c:v>-0.38584370531322776</c:v>
                </c:pt>
                <c:pt idx="3">
                  <c:v>-0.56670851954414303</c:v>
                </c:pt>
                <c:pt idx="4">
                  <c:v>-1.0053227878956577</c:v>
                </c:pt>
                <c:pt idx="5">
                  <c:v>-0.63876989613773816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79-48FF-AD81-A43286747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solidFill>
                  <a:srgbClr val="404040"/>
                </a:solidFill>
              </a:defRPr>
            </a:pPr>
            <a:endParaRPr lang="es-ES"/>
          </a:p>
        </c:txPr>
        <c:crossAx val="51814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638303276598E-2"/>
          <c:y val="0.86595433070866146"/>
          <c:w val="0.89662467772775456"/>
          <c:h val="0.1306036745406824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25812778964924"/>
          <c:y val="4.9729810370490519E-2"/>
          <c:w val="0.80629069263836839"/>
          <c:h val="0.562714190104963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18'!$J$7</c:f>
              <c:strCache>
                <c:ptCount val="1"/>
                <c:pt idx="0">
                  <c:v>Consumo público proxy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18'!$K$5:$P$5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18'!$K$7:$P$7</c:f>
              <c:numCache>
                <c:formatCode>#,##0</c:formatCode>
                <c:ptCount val="6"/>
                <c:pt idx="0">
                  <c:v>17333.524898129341</c:v>
                </c:pt>
                <c:pt idx="1">
                  <c:v>13667.826965459826</c:v>
                </c:pt>
                <c:pt idx="2">
                  <c:v>8796.5159022030712</c:v>
                </c:pt>
                <c:pt idx="3">
                  <c:v>6947.6186974284356</c:v>
                </c:pt>
                <c:pt idx="4">
                  <c:v>4943.2535520078964</c:v>
                </c:pt>
                <c:pt idx="5">
                  <c:v>1235.4536249288358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9-4D9B-A544-73A2175DFB0B}"/>
            </c:ext>
          </c:extLst>
        </c:ser>
        <c:ser>
          <c:idx val="2"/>
          <c:order val="2"/>
          <c:tx>
            <c:strRef>
              <c:f>'GRÁFICO 18'!$J$8</c:f>
              <c:strCache>
                <c:ptCount val="1"/>
                <c:pt idx="0">
                  <c:v>Transferencias sociales en efectivo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18'!$K$5:$P$5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18'!$K$8:$P$8</c:f>
              <c:numCache>
                <c:formatCode>#,##0</c:formatCode>
                <c:ptCount val="6"/>
                <c:pt idx="0">
                  <c:v>5933.3192680369248</c:v>
                </c:pt>
                <c:pt idx="1">
                  <c:v>5504.355806350999</c:v>
                </c:pt>
                <c:pt idx="2">
                  <c:v>1997.0214096882555</c:v>
                </c:pt>
                <c:pt idx="3">
                  <c:v>1212.8417169785534</c:v>
                </c:pt>
                <c:pt idx="4">
                  <c:v>384.78859307087259</c:v>
                </c:pt>
                <c:pt idx="5">
                  <c:v>458.17586111632409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9-4D9B-A544-73A2175DFB0B}"/>
            </c:ext>
          </c:extLst>
        </c:ser>
        <c:ser>
          <c:idx val="3"/>
          <c:order val="3"/>
          <c:tx>
            <c:strRef>
              <c:f>'GRÁFICO 18'!$J$9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18'!$K$5:$P$5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18'!$K$9:$P$9</c:f>
              <c:numCache>
                <c:formatCode>#,##0</c:formatCode>
                <c:ptCount val="6"/>
                <c:pt idx="0">
                  <c:v>8331.9792318947548</c:v>
                </c:pt>
                <c:pt idx="1">
                  <c:v>8076.3148870661425</c:v>
                </c:pt>
                <c:pt idx="2">
                  <c:v>5343.5818981034536</c:v>
                </c:pt>
                <c:pt idx="3">
                  <c:v>4719.7967791675437</c:v>
                </c:pt>
                <c:pt idx="4">
                  <c:v>4714.6236001479883</c:v>
                </c:pt>
                <c:pt idx="5">
                  <c:v>3126.8213718326188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69-4D9B-A544-73A2175DFB0B}"/>
            </c:ext>
          </c:extLst>
        </c:ser>
        <c:ser>
          <c:idx val="4"/>
          <c:order val="4"/>
          <c:tx>
            <c:strRef>
              <c:f>'GRÁFICO 18'!$J$10</c:f>
              <c:strCache>
                <c:ptCount val="1"/>
                <c:pt idx="0">
                  <c:v>Formación bruta de capital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18'!$K$5:$P$5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18'!$K$10:$P$10</c:f>
              <c:numCache>
                <c:formatCode>#,##0</c:formatCode>
                <c:ptCount val="6"/>
                <c:pt idx="0">
                  <c:v>-345.77404782379017</c:v>
                </c:pt>
                <c:pt idx="1">
                  <c:v>-2679.4762907241093</c:v>
                </c:pt>
                <c:pt idx="2">
                  <c:v>-2585.8810786640752</c:v>
                </c:pt>
                <c:pt idx="3">
                  <c:v>-3378.3785707775241</c:v>
                </c:pt>
                <c:pt idx="4">
                  <c:v>-3455.4520519228463</c:v>
                </c:pt>
                <c:pt idx="5">
                  <c:v>4126.3593155893686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69-4D9B-A544-73A2175DFB0B}"/>
            </c:ext>
          </c:extLst>
        </c:ser>
        <c:ser>
          <c:idx val="5"/>
          <c:order val="5"/>
          <c:tx>
            <c:strRef>
              <c:f>'GRÁFICO 18'!$J$11</c:f>
              <c:strCache>
                <c:ptCount val="1"/>
                <c:pt idx="0">
                  <c:v>Subvenciones y otros gastos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18'!$K$5:$P$5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18'!$K$11:$P$11</c:f>
              <c:numCache>
                <c:formatCode>#,##0</c:formatCode>
                <c:ptCount val="6"/>
                <c:pt idx="0">
                  <c:v>3457.2608669336187</c:v>
                </c:pt>
                <c:pt idx="1">
                  <c:v>-6323.4929113651015</c:v>
                </c:pt>
                <c:pt idx="2">
                  <c:v>-6496.4099232860608</c:v>
                </c:pt>
                <c:pt idx="3">
                  <c:v>-5536.0478785940941</c:v>
                </c:pt>
                <c:pt idx="4">
                  <c:v>-10360.726640014269</c:v>
                </c:pt>
                <c:pt idx="5">
                  <c:v>-7158.5819460942294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69-4D9B-A544-73A2175DF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18'!$J$6</c:f>
              <c:strCache>
                <c:ptCount val="1"/>
                <c:pt idx="0">
                  <c:v>EMPLEOS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18'!$K$5:$P$5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18'!$K$6:$P$6</c:f>
              <c:numCache>
                <c:formatCode>#,##0</c:formatCode>
                <c:ptCount val="6"/>
                <c:pt idx="0">
                  <c:v>34710.31021717086</c:v>
                </c:pt>
                <c:pt idx="1">
                  <c:v>18245.528456787695</c:v>
                </c:pt>
                <c:pt idx="2">
                  <c:v>7054.828208044637</c:v>
                </c:pt>
                <c:pt idx="3">
                  <c:v>3965.8307442029472</c:v>
                </c:pt>
                <c:pt idx="4">
                  <c:v>-3773.5129467103397</c:v>
                </c:pt>
                <c:pt idx="5">
                  <c:v>1788.2282273728633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369-4D9B-A544-73A2175DF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4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56146085919297"/>
          <c:w val="0.99644267358146499"/>
          <c:h val="0.21702579417795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44960317460317"/>
          <c:y val="9.6728240740740754E-2"/>
          <c:w val="0.8523540877021567"/>
          <c:h val="0.5957545915592383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19'!$K$6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19'!$K$7:$K$12</c:f>
              <c:numCache>
                <c:formatCode>0.0</c:formatCode>
                <c:ptCount val="6"/>
                <c:pt idx="0">
                  <c:v>-1.2221983650743187</c:v>
                </c:pt>
                <c:pt idx="1">
                  <c:v>-0.98672817871849838</c:v>
                </c:pt>
                <c:pt idx="2">
                  <c:v>-0.47505750410654635</c:v>
                </c:pt>
                <c:pt idx="3">
                  <c:v>-0.47353778819080633</c:v>
                </c:pt>
                <c:pt idx="4">
                  <c:v>-0.1627483352420224</c:v>
                </c:pt>
                <c:pt idx="5">
                  <c:v>-8.4413511009275272E-2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1-4477-8B17-58B2D757B58B}"/>
            </c:ext>
          </c:extLst>
        </c:ser>
        <c:ser>
          <c:idx val="2"/>
          <c:order val="2"/>
          <c:tx>
            <c:strRef>
              <c:f>'GRÁFICO 19'!$L$6</c:f>
              <c:strCache>
                <c:ptCount val="1"/>
                <c:pt idx="0">
                  <c:v>Macro</c:v>
                </c:pt>
              </c:strCache>
            </c:strRef>
          </c:tx>
          <c:spPr>
            <a:solidFill>
              <a:schemeClr val="accent6">
                <a:lumMod val="90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19'!$L$7:$L$12</c:f>
              <c:numCache>
                <c:formatCode>0.0</c:formatCode>
                <c:ptCount val="6"/>
                <c:pt idx="0">
                  <c:v>-0.2105052202684751</c:v>
                </c:pt>
                <c:pt idx="1">
                  <c:v>-0.24509000633164321</c:v>
                </c:pt>
                <c:pt idx="2">
                  <c:v>-0.11461163399197678</c:v>
                </c:pt>
                <c:pt idx="3">
                  <c:v>-0.11075538856197852</c:v>
                </c:pt>
                <c:pt idx="4">
                  <c:v>-4.9023917014547717E-2</c:v>
                </c:pt>
                <c:pt idx="5">
                  <c:v>9.0779556315620027E-2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1-4477-8B17-58B2D757B58B}"/>
            </c:ext>
          </c:extLst>
        </c:ser>
        <c:ser>
          <c:idx val="3"/>
          <c:order val="3"/>
          <c:tx>
            <c:strRef>
              <c:f>'GRÁFICO 19'!$M$6</c:f>
              <c:strCache>
                <c:ptCount val="1"/>
                <c:pt idx="0">
                  <c:v>Estimación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#REF!$F$6:$F$11</c:f>
            </c:multiLvlStrRef>
          </c:cat>
          <c:val>
            <c:numRef>
              <c:f>'GRÁFICO 19'!$M$7:$M$12</c:f>
              <c:numCache>
                <c:formatCode>0.0</c:formatCode>
                <c:ptCount val="6"/>
                <c:pt idx="0">
                  <c:v>1.2589954358114717</c:v>
                </c:pt>
                <c:pt idx="1">
                  <c:v>1.1658635397411843</c:v>
                </c:pt>
                <c:pt idx="2">
                  <c:v>0.4388275893527035</c:v>
                </c:pt>
                <c:pt idx="3">
                  <c:v>0.48490916374268489</c:v>
                </c:pt>
                <c:pt idx="4">
                  <c:v>0.33193203321033321</c:v>
                </c:pt>
                <c:pt idx="5">
                  <c:v>0.18816869691298027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1-4477-8B17-58B2D757B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146655"/>
        <c:axId val="518162879"/>
      </c:barChart>
      <c:lineChart>
        <c:grouping val="standard"/>
        <c:varyColors val="0"/>
        <c:ser>
          <c:idx val="0"/>
          <c:order val="0"/>
          <c:tx>
            <c:strRef>
              <c:f>'GRÁFICO 19'!$J$6</c:f>
              <c:strCache>
                <c:ptCount val="1"/>
                <c:pt idx="0">
                  <c:v>Error AIReF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5313095238095263E-2"/>
                  <c:y val="-0.125691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1-4477-8B17-58B2D757B58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1-4477-8B17-58B2D757B58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1-4477-8B17-58B2D757B58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1-4477-8B17-58B2D757B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1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19'!$I$7:$I$12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19'!$J$7:$J$12</c:f>
              <c:numCache>
                <c:formatCode>0.0</c:formatCode>
                <c:ptCount val="6"/>
                <c:pt idx="0">
                  <c:v>-0.17370814953132344</c:v>
                </c:pt>
                <c:pt idx="1">
                  <c:v>-6.5954645308957963E-2</c:v>
                </c:pt>
                <c:pt idx="2">
                  <c:v>-0.15084154874581918</c:v>
                </c:pt>
                <c:pt idx="3">
                  <c:v>-9.9384013010098665E-2</c:v>
                </c:pt>
                <c:pt idx="4">
                  <c:v>0.12015978095376337</c:v>
                </c:pt>
                <c:pt idx="5">
                  <c:v>0.19453474221932493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51-4477-8B17-58B2D757B58B}"/>
            </c:ext>
          </c:extLst>
        </c:ser>
        <c:ser>
          <c:idx val="4"/>
          <c:order val="4"/>
          <c:tx>
            <c:strRef>
              <c:f>'GRÁFICO 19'!$N$6</c:f>
              <c:strCache>
                <c:ptCount val="1"/>
                <c:pt idx="0">
                  <c:v>Error Gobierno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 w="1587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0834126984126987E-2"/>
                  <c:y val="0.1080532407407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51-4477-8B17-58B2D757B58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1-4477-8B17-58B2D757B58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1-4477-8B17-58B2D757B58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1-4477-8B17-58B2D757B58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19'!$I$7:$I$12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19'!$N$7:$N$12</c:f>
              <c:numCache>
                <c:formatCode>0.0</c:formatCode>
                <c:ptCount val="6"/>
                <c:pt idx="0">
                  <c:v>-0.73893895982540836</c:v>
                </c:pt>
                <c:pt idx="1">
                  <c:v>-0.36102717639039622</c:v>
                </c:pt>
                <c:pt idx="2">
                  <c:v>0</c:v>
                </c:pt>
                <c:pt idx="3">
                  <c:v>-0.15125092737970647</c:v>
                </c:pt>
                <c:pt idx="4">
                  <c:v>0</c:v>
                </c:pt>
                <c:pt idx="5">
                  <c:v>0.25935809009413047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51-4477-8B17-58B2D757B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146655"/>
        <c:axId val="518162879"/>
      </c:lineChart>
      <c:catAx>
        <c:axId val="5181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62879"/>
        <c:crosses val="autoZero"/>
        <c:auto val="1"/>
        <c:lblAlgn val="ctr"/>
        <c:lblOffset val="100"/>
        <c:noMultiLvlLbl val="0"/>
      </c:catAx>
      <c:valAx>
        <c:axId val="518162879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8146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1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2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egendEntry>
        <c:idx val="3"/>
        <c:txPr>
          <a:bodyPr rot="0" vert="horz"/>
          <a:lstStyle/>
          <a:p>
            <a:pPr>
              <a:defRPr>
                <a:solidFill>
                  <a:schemeClr val="accent1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5.1151722977133038E-2"/>
          <c:y val="0.81539504522081641"/>
          <c:w val="0.89662467772775456"/>
          <c:h val="0.17449648929418765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>
              <a:solidFill>
                <a:schemeClr val="accent1"/>
              </a:solidFill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122703412073492E-2"/>
          <c:y val="2.5033743785526974E-2"/>
          <c:w val="0.90787729658792649"/>
          <c:h val="0.711135969601344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'GRÁFICO 20'!$V$8</c:f>
              <c:strCache>
                <c:ptCount val="1"/>
                <c:pt idx="0">
                  <c:v>Revisión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3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20'!$W$8:$AC$8</c:f>
              <c:numCache>
                <c:formatCode>#,##0.0</c:formatCode>
                <c:ptCount val="7"/>
                <c:pt idx="0">
                  <c:v>-1.7406432278644015</c:v>
                </c:pt>
                <c:pt idx="1">
                  <c:v>-0.21370483869027934</c:v>
                </c:pt>
                <c:pt idx="2">
                  <c:v>-0.44636371091155436</c:v>
                </c:pt>
                <c:pt idx="3">
                  <c:v>-1.4784230062129624</c:v>
                </c:pt>
                <c:pt idx="6">
                  <c:v>0.18443998455215294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A0-4B45-B21D-EBD2099F9309}"/>
            </c:ext>
          </c:extLst>
        </c:ser>
        <c:ser>
          <c:idx val="1"/>
          <c:order val="1"/>
          <c:tx>
            <c:strRef>
              <c:f>'GRÁFICO 20'!$V$9</c:f>
              <c:strCache>
                <c:ptCount val="1"/>
                <c:pt idx="0">
                  <c:v>Revisión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3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20'!$W$9:$AC$9</c:f>
              <c:numCache>
                <c:formatCode>#,##0.0</c:formatCode>
                <c:ptCount val="7"/>
                <c:pt idx="0">
                  <c:v>-1.7638184251418925</c:v>
                </c:pt>
                <c:pt idx="1">
                  <c:v>2.6295161309704884E-2</c:v>
                </c:pt>
                <c:pt idx="2">
                  <c:v>-0.33232382755857826</c:v>
                </c:pt>
                <c:pt idx="3">
                  <c:v>-1.0561562588580851</c:v>
                </c:pt>
                <c:pt idx="5">
                  <c:v>0.81304103201658506</c:v>
                </c:pt>
                <c:pt idx="6">
                  <c:v>0.14679925988987819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A0-4B45-B21D-EBD2099F9309}"/>
            </c:ext>
          </c:extLst>
        </c:ser>
        <c:ser>
          <c:idx val="3"/>
          <c:order val="2"/>
          <c:tx>
            <c:strRef>
              <c:f>'GRÁFICO 20'!$V$11</c:f>
              <c:strCache>
                <c:ptCount val="1"/>
                <c:pt idx="0">
                  <c:v>Revisión 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20'!$W$11:$AC$11</c:f>
              <c:numCache>
                <c:formatCode>#,##0.0</c:formatCode>
                <c:ptCount val="7"/>
                <c:pt idx="0">
                  <c:v>-0.94064322786441146</c:v>
                </c:pt>
                <c:pt idx="1">
                  <c:v>2.2635997633956073E-2</c:v>
                </c:pt>
                <c:pt idx="2">
                  <c:v>-0.4123244883266155</c:v>
                </c:pt>
                <c:pt idx="3">
                  <c:v>-0.82615625885808619</c:v>
                </c:pt>
                <c:pt idx="4">
                  <c:v>-0.67198103703760736</c:v>
                </c:pt>
                <c:pt idx="5">
                  <c:v>1.5753918756671679</c:v>
                </c:pt>
                <c:pt idx="6">
                  <c:v>0.19432064712765751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DA0-4B45-B21D-EBD2099F9309}"/>
            </c:ext>
          </c:extLst>
        </c:ser>
        <c:ser>
          <c:idx val="5"/>
          <c:order val="3"/>
          <c:tx>
            <c:strRef>
              <c:f>'GRÁFICO 20'!$V$13</c:f>
              <c:strCache>
                <c:ptCount val="1"/>
                <c:pt idx="0">
                  <c:v>Revisión 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3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20'!$W$13:$AC$13</c:f>
              <c:numCache>
                <c:formatCode>#,##0.0</c:formatCode>
                <c:ptCount val="7"/>
                <c:pt idx="2">
                  <c:v>8.7676172441412792E-2</c:v>
                </c:pt>
                <c:pt idx="3">
                  <c:v>-0.82615625885809241</c:v>
                </c:pt>
                <c:pt idx="4">
                  <c:v>0.32801896296239264</c:v>
                </c:pt>
                <c:pt idx="5">
                  <c:v>1.4808232149525749</c:v>
                </c:pt>
                <c:pt idx="6">
                  <c:v>0.22642835897236679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DA0-4B45-B21D-EBD2099F9309}"/>
            </c:ext>
          </c:extLst>
        </c:ser>
        <c:ser>
          <c:idx val="2"/>
          <c:order val="4"/>
          <c:tx>
            <c:strRef>
              <c:f>'GRÁFICO 20'!$V$14</c:f>
              <c:strCache>
                <c:ptCount val="1"/>
                <c:pt idx="0">
                  <c:v>Promedio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20'!$W$14:$AC$14</c:f>
              <c:numCache>
                <c:formatCode>#,##0.0</c:formatCode>
                <c:ptCount val="7"/>
                <c:pt idx="0">
                  <c:v>-1.4817016269569017</c:v>
                </c:pt>
                <c:pt idx="1">
                  <c:v>-5.4924559915539461E-2</c:v>
                </c:pt>
                <c:pt idx="2">
                  <c:v>-0.27583396358883383</c:v>
                </c:pt>
                <c:pt idx="3">
                  <c:v>-1.0467229456968066</c:v>
                </c:pt>
                <c:pt idx="4">
                  <c:v>-0.17198103703760736</c:v>
                </c:pt>
                <c:pt idx="5">
                  <c:v>1.2897520408787759</c:v>
                </c:pt>
                <c:pt idx="6">
                  <c:v>0.18799706263551386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DA0-4B45-B21D-EBD2099F9309}"/>
            </c:ext>
          </c:extLst>
        </c:ser>
        <c:ser>
          <c:idx val="4"/>
          <c:order val="5"/>
          <c:tx>
            <c:strRef>
              <c:f>'GRÁFICO 20'!$V$15</c:f>
              <c:strCache>
                <c:ptCount val="1"/>
                <c:pt idx="0">
                  <c:v>Auxiliar</c:v>
                </c:pt>
              </c:strCache>
            </c:strRef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20'!$W$15:$AC$15</c:f>
              <c:numCache>
                <c:formatCode>#,##0.00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DA0-4B45-B21D-EBD2099F9309}"/>
            </c:ext>
          </c:extLst>
        </c:ser>
        <c:ser>
          <c:idx val="6"/>
          <c:order val="6"/>
          <c:tx>
            <c:strRef>
              <c:f>'GRÁFICO 20'!$V$16</c:f>
              <c:strCache>
                <c:ptCount val="1"/>
                <c:pt idx="0">
                  <c:v>Auxiliar2</c:v>
                </c:pt>
              </c:strCache>
            </c:strRef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20'!$W$7:$AC$7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20'!$W$16:$AC$16</c:f>
              <c:numCache>
                <c:formatCode>#,##0.00</c:formatCode>
                <c:ptCount val="7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DA0-4B45-B21D-EBD2099F9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407888"/>
        <c:axId val="1864394160"/>
      </c:scatterChart>
      <c:valAx>
        <c:axId val="1864407888"/>
        <c:scaling>
          <c:orientation val="minMax"/>
          <c:max val="2022"/>
          <c:min val="2016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394160"/>
        <c:crosses val="autoZero"/>
        <c:crossBetween val="midCat"/>
        <c:majorUnit val="1"/>
      </c:valAx>
      <c:valAx>
        <c:axId val="1864394160"/>
        <c:scaling>
          <c:orientation val="minMax"/>
          <c:max val="2"/>
          <c:min val="-2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407888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1.5011820330969268E-2"/>
          <c:y val="0.86229714657152778"/>
          <c:w val="0.97039893617021278"/>
          <c:h val="0.13327793412664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122703412073492E-2"/>
          <c:y val="3.2973343193714082E-2"/>
          <c:w val="0.90787729658792649"/>
          <c:h val="0.702055515668446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'GRÁFICO 20'!$L$8</c:f>
              <c:strCache>
                <c:ptCount val="1"/>
                <c:pt idx="0">
                  <c:v>Revisión 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20'!$M$8:$S$8</c:f>
              <c:numCache>
                <c:formatCode>#,##0.0</c:formatCode>
                <c:ptCount val="7"/>
                <c:pt idx="0">
                  <c:v>-0.7307563075120167</c:v>
                </c:pt>
                <c:pt idx="1">
                  <c:v>8.2739449885044447E-2</c:v>
                </c:pt>
                <c:pt idx="2">
                  <c:v>-0.23505532472500423</c:v>
                </c:pt>
                <c:pt idx="3">
                  <c:v>-0.58874795604430785</c:v>
                </c:pt>
                <c:pt idx="5">
                  <c:v>0.64854878302426755</c:v>
                </c:pt>
                <c:pt idx="6">
                  <c:v>-0.21897754181591189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9-4E70-A80B-78902219DC12}"/>
            </c:ext>
          </c:extLst>
        </c:ser>
        <c:ser>
          <c:idx val="1"/>
          <c:order val="1"/>
          <c:tx>
            <c:strRef>
              <c:f>'GRÁFICO 20'!$L$9</c:f>
              <c:strCache>
                <c:ptCount val="1"/>
                <c:pt idx="0">
                  <c:v>Revisión 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lumMod val="20000"/>
                  <a:lumOff val="8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20'!$M$9:$S$9</c:f>
              <c:numCache>
                <c:formatCode>#,##0.0</c:formatCode>
                <c:ptCount val="7"/>
                <c:pt idx="0">
                  <c:v>-0.47957749895971169</c:v>
                </c:pt>
                <c:pt idx="1">
                  <c:v>9.6297182978720031E-2</c:v>
                </c:pt>
                <c:pt idx="2">
                  <c:v>-0.20257509344042424</c:v>
                </c:pt>
                <c:pt idx="3">
                  <c:v>-0.90955071835851098</c:v>
                </c:pt>
                <c:pt idx="5">
                  <c:v>1.0844652663519723</c:v>
                </c:pt>
                <c:pt idx="6">
                  <c:v>1.5212989574204805E-2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69-4E70-A80B-78902219DC12}"/>
            </c:ext>
          </c:extLst>
        </c:ser>
        <c:ser>
          <c:idx val="2"/>
          <c:order val="2"/>
          <c:tx>
            <c:strRef>
              <c:f>'GRÁFICO 20'!$L$10</c:f>
              <c:strCache>
                <c:ptCount val="1"/>
                <c:pt idx="0">
                  <c:v>Revisión 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9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20'!$M$10:$S$10</c:f>
              <c:numCache>
                <c:formatCode>#,##0.0</c:formatCode>
                <c:ptCount val="7"/>
                <c:pt idx="0">
                  <c:v>-0.37111922920151308</c:v>
                </c:pt>
                <c:pt idx="1">
                  <c:v>9.6297182978720031E-2</c:v>
                </c:pt>
                <c:pt idx="2">
                  <c:v>-0.11825111390873966</c:v>
                </c:pt>
                <c:pt idx="3">
                  <c:v>-0.76142490266617457</c:v>
                </c:pt>
                <c:pt idx="4">
                  <c:v>-4.0785752941493669E-2</c:v>
                </c:pt>
                <c:pt idx="5">
                  <c:v>0.75193758634225905</c:v>
                </c:pt>
                <c:pt idx="6">
                  <c:v>-0.61254461182378783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69-4E70-A80B-78902219DC12}"/>
            </c:ext>
          </c:extLst>
        </c:ser>
        <c:ser>
          <c:idx val="3"/>
          <c:order val="3"/>
          <c:tx>
            <c:strRef>
              <c:f>'GRÁFICO 20'!$L$11</c:f>
              <c:strCache>
                <c:ptCount val="1"/>
                <c:pt idx="0">
                  <c:v>Revisión 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20'!$M$11:$S$11</c:f>
              <c:numCache>
                <c:formatCode>#,##0.0</c:formatCode>
                <c:ptCount val="7"/>
                <c:pt idx="0">
                  <c:v>-0.51515407074910957</c:v>
                </c:pt>
                <c:pt idx="1">
                  <c:v>0.29129706148603463</c:v>
                </c:pt>
                <c:pt idx="2">
                  <c:v>-5.4190120575126066E-2</c:v>
                </c:pt>
                <c:pt idx="3">
                  <c:v>-0.69236507260793356</c:v>
                </c:pt>
                <c:pt idx="4">
                  <c:v>-4.0785752941493669E-2</c:v>
                </c:pt>
                <c:pt idx="5">
                  <c:v>0.95592603697559042</c:v>
                </c:pt>
                <c:pt idx="6">
                  <c:v>-0.64041617265863682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69-4E70-A80B-78902219DC12}"/>
            </c:ext>
          </c:extLst>
        </c:ser>
        <c:ser>
          <c:idx val="4"/>
          <c:order val="4"/>
          <c:tx>
            <c:strRef>
              <c:f>'GRÁFICO 20'!$L$12</c:f>
              <c:strCache>
                <c:ptCount val="1"/>
                <c:pt idx="0">
                  <c:v>Revisión 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20'!$M$12:$S$12</c:f>
              <c:numCache>
                <c:formatCode>#,##0.0</c:formatCode>
                <c:ptCount val="7"/>
                <c:pt idx="0">
                  <c:v>-0.42561332937828666</c:v>
                </c:pt>
                <c:pt idx="1">
                  <c:v>0.21025390650292408</c:v>
                </c:pt>
                <c:pt idx="2">
                  <c:v>0.11088308816271342</c:v>
                </c:pt>
                <c:pt idx="3">
                  <c:v>-0.77625882459109175</c:v>
                </c:pt>
                <c:pt idx="4">
                  <c:v>0.97331458022950912</c:v>
                </c:pt>
                <c:pt idx="5">
                  <c:v>1.0540579897483564</c:v>
                </c:pt>
                <c:pt idx="6">
                  <c:v>-0.30551894399777701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69-4E70-A80B-78902219DC12}"/>
            </c:ext>
          </c:extLst>
        </c:ser>
        <c:ser>
          <c:idx val="5"/>
          <c:order val="5"/>
          <c:tx>
            <c:strRef>
              <c:f>'GRÁFICO 20'!$L$13</c:f>
              <c:strCache>
                <c:ptCount val="1"/>
                <c:pt idx="0">
                  <c:v>Revisión 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20'!$M$13:$S$13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0.17555899309978162</c:v>
                </c:pt>
                <c:pt idx="3">
                  <c:v>-0.67658174112466174</c:v>
                </c:pt>
                <c:pt idx="4">
                  <c:v>0.5786550051570849</c:v>
                </c:pt>
                <c:pt idx="5">
                  <c:v>1.0745301327400325</c:v>
                </c:pt>
                <c:pt idx="6">
                  <c:v>-0.17948867877560204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E69-4E70-A80B-78902219DC12}"/>
            </c:ext>
          </c:extLst>
        </c:ser>
        <c:ser>
          <c:idx val="6"/>
          <c:order val="6"/>
          <c:tx>
            <c:strRef>
              <c:f>'GRÁFICO 20'!$L$14</c:f>
              <c:strCache>
                <c:ptCount val="1"/>
                <c:pt idx="0">
                  <c:v>Promedio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noFill/>
              <a:ln w="22225">
                <a:solidFill>
                  <a:srgbClr val="404040"/>
                </a:solidFill>
              </a:ln>
              <a:effectLst/>
            </c:spPr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20'!$M$14:$S$14</c:f>
              <c:numCache>
                <c:formatCode>#,##0.0</c:formatCode>
                <c:ptCount val="7"/>
                <c:pt idx="0">
                  <c:v>-0.50444408716012756</c:v>
                </c:pt>
                <c:pt idx="1">
                  <c:v>0.15537695676628865</c:v>
                </c:pt>
                <c:pt idx="2">
                  <c:v>-5.3938261897799857E-2</c:v>
                </c:pt>
                <c:pt idx="3">
                  <c:v>-0.73415486923211348</c:v>
                </c:pt>
                <c:pt idx="4">
                  <c:v>0.36759951987590167</c:v>
                </c:pt>
                <c:pt idx="5">
                  <c:v>0.92824429919707974</c:v>
                </c:pt>
                <c:pt idx="6">
                  <c:v>-0.32362215991625182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E69-4E70-A80B-78902219DC12}"/>
            </c:ext>
          </c:extLst>
        </c:ser>
        <c:ser>
          <c:idx val="7"/>
          <c:order val="7"/>
          <c:tx>
            <c:strRef>
              <c:f>'GRÁFICO 20'!$L$15</c:f>
              <c:strCache>
                <c:ptCount val="1"/>
                <c:pt idx="0">
                  <c:v>Auxiliar</c:v>
                </c:pt>
              </c:strCache>
            </c:strRef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20'!$M$15:$S$15</c:f>
              <c:numCache>
                <c:formatCode>#,##0.00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E69-4E70-A80B-78902219DC12}"/>
            </c:ext>
          </c:extLst>
        </c:ser>
        <c:ser>
          <c:idx val="8"/>
          <c:order val="8"/>
          <c:tx>
            <c:strRef>
              <c:f>'GRÁFICO 20'!$L$16</c:f>
              <c:strCache>
                <c:ptCount val="1"/>
                <c:pt idx="0">
                  <c:v>Auxiliar2</c:v>
                </c:pt>
              </c:strCache>
            </c:strRef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20'!$M$7:$S$7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20'!$M$16:$S$16</c:f>
              <c:numCache>
                <c:formatCode>#,##0.00</c:formatCode>
                <c:ptCount val="7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E69-4E70-A80B-78902219D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407888"/>
        <c:axId val="1864394160"/>
      </c:scatterChart>
      <c:valAx>
        <c:axId val="1864407888"/>
        <c:scaling>
          <c:orientation val="minMax"/>
          <c:max val="2022"/>
          <c:min val="2016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394160"/>
        <c:crosses val="autoZero"/>
        <c:crossBetween val="midCat"/>
        <c:majorUnit val="1"/>
      </c:valAx>
      <c:valAx>
        <c:axId val="1864394160"/>
        <c:scaling>
          <c:orientation val="minMax"/>
          <c:max val="2"/>
          <c:min val="-2"/>
        </c:scaling>
        <c:delete val="0"/>
        <c:axPos val="l"/>
        <c:numFmt formatCode="#,##0.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407888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8.793439716312048E-3"/>
          <c:y val="0.87164544025665736"/>
          <c:w val="0.97403900709219859"/>
          <c:h val="0.123790899558510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26133786848072"/>
          <c:y val="3.7566571380031173E-2"/>
          <c:w val="0.85918012357564277"/>
          <c:h val="0.6974626037031495"/>
        </c:manualLayout>
      </c:layout>
      <c:scatterChart>
        <c:scatterStyle val="lineMarker"/>
        <c:varyColors val="0"/>
        <c:ser>
          <c:idx val="2"/>
          <c:order val="0"/>
          <c:tx>
            <c:v>Promedio AIReF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noFill/>
              <a:ln w="222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43B0-422C-BE5B-C86A0B8EE71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B0-422C-BE5B-C86A0B8EE71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B0-422C-BE5B-C86A0B8EE7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'GRÁFICO 21'!$R$6:$X$6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21'!$H$13:$N$13</c:f>
              <c:numCache>
                <c:formatCode>#,##0.0</c:formatCode>
                <c:ptCount val="7"/>
                <c:pt idx="0">
                  <c:v>-0.50444408716012756</c:v>
                </c:pt>
                <c:pt idx="1">
                  <c:v>0.15537695676628865</c:v>
                </c:pt>
                <c:pt idx="2">
                  <c:v>-5.3938261897799857E-2</c:v>
                </c:pt>
                <c:pt idx="3">
                  <c:v>-0.73415486923211348</c:v>
                </c:pt>
                <c:pt idx="4">
                  <c:v>0.36759951987590167</c:v>
                </c:pt>
                <c:pt idx="5">
                  <c:v>0.92824429919707974</c:v>
                </c:pt>
                <c:pt idx="6">
                  <c:v>-0.32362215991625182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3B0-422C-BE5B-C86A0B8EE717}"/>
            </c:ext>
          </c:extLst>
        </c:ser>
        <c:ser>
          <c:idx val="0"/>
          <c:order val="1"/>
          <c:tx>
            <c:v>Promedio Gobierno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19050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4-43B0-422C-BE5B-C86A0B8EE71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B0-422C-BE5B-C86A0B8EE71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B0-422C-BE5B-C86A0B8EE7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'GRÁFICO 21'!$R$6:$X$6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21'!$R$13:$X$13</c:f>
              <c:numCache>
                <c:formatCode>#,##0.0</c:formatCode>
                <c:ptCount val="7"/>
                <c:pt idx="0">
                  <c:v>-1.4817016269569017</c:v>
                </c:pt>
                <c:pt idx="1">
                  <c:v>-5.4924559915539461E-2</c:v>
                </c:pt>
                <c:pt idx="2">
                  <c:v>-0.27583396358883383</c:v>
                </c:pt>
                <c:pt idx="3">
                  <c:v>-1.0467229456968066</c:v>
                </c:pt>
                <c:pt idx="4">
                  <c:v>-0.17198103703760736</c:v>
                </c:pt>
                <c:pt idx="5">
                  <c:v>1.2897520408787759</c:v>
                </c:pt>
                <c:pt idx="6">
                  <c:v>0.18799706263551386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B0-422C-BE5B-C86A0B8EE717}"/>
            </c:ext>
          </c:extLst>
        </c:ser>
        <c:ser>
          <c:idx val="1"/>
          <c:order val="2"/>
          <c:tx>
            <c:v>auxiliar</c:v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21'!$H$6:$N$6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21'!$H$14:$N$14</c:f>
              <c:numCache>
                <c:formatCode>#,##0.00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3B0-422C-BE5B-C86A0B8EE717}"/>
            </c:ext>
          </c:extLst>
        </c:ser>
        <c:ser>
          <c:idx val="3"/>
          <c:order val="3"/>
          <c:tx>
            <c:v>Auxiliar2</c:v>
          </c:tx>
          <c:spPr>
            <a:ln w="127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'GRÁFICO 21'!$H$6:$N$6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xVal>
          <c:yVal>
            <c:numRef>
              <c:f>'GRÁFICO 21'!$H$15:$N$15</c:f>
              <c:numCache>
                <c:formatCode>#,##0.00</c:formatCode>
                <c:ptCount val="7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3B0-422C-BE5B-C86A0B8EE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407888"/>
        <c:axId val="1864394160"/>
      </c:scatterChart>
      <c:valAx>
        <c:axId val="1864407888"/>
        <c:scaling>
          <c:orientation val="minMax"/>
          <c:max val="2022"/>
          <c:min val="2016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394160"/>
        <c:crosses val="autoZero"/>
        <c:crossBetween val="midCat"/>
      </c:valAx>
      <c:valAx>
        <c:axId val="1864394160"/>
        <c:scaling>
          <c:orientation val="minMax"/>
          <c:max val="2"/>
          <c:min val="-2"/>
        </c:scaling>
        <c:delete val="0"/>
        <c:axPos val="l"/>
        <c:numFmt formatCode="#,##0.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64407888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2343333458065585"/>
          <c:y val="0.83022129678776402"/>
          <c:w val="0.8611401208088546"/>
          <c:h val="0.11964302825218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4012758459468"/>
          <c:y val="6.3435766219947815E-2"/>
          <c:w val="0.85762038425125575"/>
          <c:h val="0.6082762989863516"/>
        </c:manualLayout>
      </c:layout>
      <c:lineChart>
        <c:grouping val="standard"/>
        <c:varyColors val="0"/>
        <c:ser>
          <c:idx val="0"/>
          <c:order val="0"/>
          <c:tx>
            <c:strRef>
              <c:f>'GRÁFICO 22'!$J$6</c:f>
              <c:strCache>
                <c:ptCount val="1"/>
                <c:pt idx="0">
                  <c:v>Revisión 1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22'!$K$6:$Q$6</c:f>
              <c:numCache>
                <c:formatCode>0.0</c:formatCode>
                <c:ptCount val="7"/>
                <c:pt idx="0">
                  <c:v>-0.64767142978704562</c:v>
                </c:pt>
                <c:pt idx="1">
                  <c:v>-0.44219313303787627</c:v>
                </c:pt>
                <c:pt idx="2">
                  <c:v>0.76662903738881716</c:v>
                </c:pt>
                <c:pt idx="3">
                  <c:v>0.58660274788372324</c:v>
                </c:pt>
                <c:pt idx="4">
                  <c:v>0</c:v>
                </c:pt>
                <c:pt idx="5">
                  <c:v>4.3369840280477128</c:v>
                </c:pt>
                <c:pt idx="6">
                  <c:v>3.0414173338517494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77-426E-B5A3-041B2E314796}"/>
            </c:ext>
          </c:extLst>
        </c:ser>
        <c:ser>
          <c:idx val="1"/>
          <c:order val="1"/>
          <c:tx>
            <c:strRef>
              <c:f>'GRÁFICO 22'!$J$7</c:f>
              <c:strCache>
                <c:ptCount val="1"/>
                <c:pt idx="0">
                  <c:v>Revisión 2</c:v>
                </c:pt>
              </c:strCache>
            </c:strRef>
          </c:tx>
          <c:spPr>
            <a:ln w="28575" cap="rnd">
              <a:solidFill>
                <a:schemeClr val="accent6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22'!$K$7:$Q$7</c:f>
              <c:numCache>
                <c:formatCode>0.0</c:formatCode>
                <c:ptCount val="7"/>
                <c:pt idx="0">
                  <c:v>0.38318858692776214</c:v>
                </c:pt>
                <c:pt idx="1">
                  <c:v>4.3235662448501022E-2</c:v>
                </c:pt>
                <c:pt idx="2">
                  <c:v>0.81648222045306729</c:v>
                </c:pt>
                <c:pt idx="3">
                  <c:v>0.18572606181612883</c:v>
                </c:pt>
                <c:pt idx="4">
                  <c:v>0</c:v>
                </c:pt>
                <c:pt idx="5">
                  <c:v>1.582429376493584</c:v>
                </c:pt>
                <c:pt idx="6">
                  <c:v>1.1371757357184344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77-426E-B5A3-041B2E314796}"/>
            </c:ext>
          </c:extLst>
        </c:ser>
        <c:ser>
          <c:idx val="2"/>
          <c:order val="2"/>
          <c:tx>
            <c:strRef>
              <c:f>'GRÁFICO 22'!$J$8</c:f>
              <c:strCache>
                <c:ptCount val="1"/>
                <c:pt idx="0">
                  <c:v>Revisión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22'!$K$8:$Q$8</c:f>
              <c:numCache>
                <c:formatCode>0.0</c:formatCode>
                <c:ptCount val="7"/>
                <c:pt idx="0">
                  <c:v>-0.6126188752780698</c:v>
                </c:pt>
                <c:pt idx="1">
                  <c:v>4.3235662448501022E-2</c:v>
                </c:pt>
                <c:pt idx="2">
                  <c:v>0.42064795438446645</c:v>
                </c:pt>
                <c:pt idx="3">
                  <c:v>-4.6797500770076592E-2</c:v>
                </c:pt>
                <c:pt idx="4">
                  <c:v>1.8109633555538589</c:v>
                </c:pt>
                <c:pt idx="5">
                  <c:v>0.76555463949204716</c:v>
                </c:pt>
                <c:pt idx="6">
                  <c:v>-0.67446829082701054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77-426E-B5A3-041B2E314796}"/>
            </c:ext>
          </c:extLst>
        </c:ser>
        <c:ser>
          <c:idx val="3"/>
          <c:order val="3"/>
          <c:tx>
            <c:strRef>
              <c:f>'GRÁFICO 22'!$J$9</c:f>
              <c:strCache>
                <c:ptCount val="1"/>
                <c:pt idx="0">
                  <c:v>Revisión 4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22'!$K$9:$Q$9</c:f>
              <c:numCache>
                <c:formatCode>0.0</c:formatCode>
                <c:ptCount val="7"/>
                <c:pt idx="0">
                  <c:v>-0.50968834813015096</c:v>
                </c:pt>
                <c:pt idx="1">
                  <c:v>1.7167429060158113E-3</c:v>
                </c:pt>
                <c:pt idx="2">
                  <c:v>0.4297362321719112</c:v>
                </c:pt>
                <c:pt idx="3">
                  <c:v>0.10786494814000727</c:v>
                </c:pt>
                <c:pt idx="4">
                  <c:v>1.8109633555538589</c:v>
                </c:pt>
                <c:pt idx="5">
                  <c:v>0.53166166536833481</c:v>
                </c:pt>
                <c:pt idx="6">
                  <c:v>-0.84470571115370108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677-426E-B5A3-041B2E314796}"/>
            </c:ext>
          </c:extLst>
        </c:ser>
        <c:ser>
          <c:idx val="4"/>
          <c:order val="4"/>
          <c:tx>
            <c:strRef>
              <c:f>'GRÁFICO 22'!$J$10</c:f>
              <c:strCache>
                <c:ptCount val="1"/>
                <c:pt idx="0">
                  <c:v>Revisión 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22'!$K$10:$Q$10</c:f>
              <c:numCache>
                <c:formatCode>0.0</c:formatCode>
                <c:ptCount val="7"/>
                <c:pt idx="0">
                  <c:v>-0.46013386755022967</c:v>
                </c:pt>
                <c:pt idx="1">
                  <c:v>2.0462159574477432E-2</c:v>
                </c:pt>
                <c:pt idx="2">
                  <c:v>0.37012903434599942</c:v>
                </c:pt>
                <c:pt idx="3">
                  <c:v>1.098308093720389E-2</c:v>
                </c:pt>
                <c:pt idx="4">
                  <c:v>1.0332388708927756</c:v>
                </c:pt>
                <c:pt idx="5">
                  <c:v>0.95550829371766077</c:v>
                </c:pt>
                <c:pt idx="6">
                  <c:v>-1.1084967271694883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677-426E-B5A3-041B2E314796}"/>
            </c:ext>
          </c:extLst>
        </c:ser>
        <c:ser>
          <c:idx val="5"/>
          <c:order val="5"/>
          <c:tx>
            <c:strRef>
              <c:f>'GRÁFICO 22'!$J$11</c:f>
              <c:strCache>
                <c:ptCount val="1"/>
                <c:pt idx="0">
                  <c:v>Revisión 6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22'!$K$5:$Q$5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22'!$K$11:$Q$11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0.11517378865025235</c:v>
                </c:pt>
                <c:pt idx="3">
                  <c:v>-0.37208841582044727</c:v>
                </c:pt>
                <c:pt idx="4">
                  <c:v>0.38485306641117178</c:v>
                </c:pt>
                <c:pt idx="5">
                  <c:v>0.71737459834574369</c:v>
                </c:pt>
                <c:pt idx="6">
                  <c:v>-0.75579878447246007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677-426E-B5A3-041B2E314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56943"/>
        <c:axId val="190650703"/>
      </c:lineChart>
      <c:catAx>
        <c:axId val="190656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0650703"/>
        <c:crosses val="autoZero"/>
        <c:auto val="1"/>
        <c:lblAlgn val="ctr"/>
        <c:lblOffset val="100"/>
        <c:noMultiLvlLbl val="0"/>
      </c:catAx>
      <c:valAx>
        <c:axId val="1906507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0656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29656762832084"/>
          <c:y val="0.84044452326062535"/>
          <c:w val="0.74019280780948171"/>
          <c:h val="0.154193161570356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73403324584436E-2"/>
          <c:y val="5.0925925925925923E-2"/>
          <c:w val="0.89400874890638671"/>
          <c:h val="0.68240236928104581"/>
        </c:manualLayout>
      </c:layout>
      <c:barChart>
        <c:barDir val="col"/>
        <c:grouping val="stacked"/>
        <c:varyColors val="0"/>
        <c:ser>
          <c:idx val="0"/>
          <c:order val="1"/>
          <c:tx>
            <c:v>Años de Contracción del PIB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2'!$E$4:$E$21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'GRÁFICO 2'!$K$4:$K$21</c:f>
              <c:numCache>
                <c:formatCode>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5-4E79-BE33-E49000D2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684379312"/>
        <c:axId val="1684373072"/>
      </c:barChart>
      <c:lineChart>
        <c:grouping val="standard"/>
        <c:varyColors val="0"/>
        <c:ser>
          <c:idx val="1"/>
          <c:order val="0"/>
          <c:tx>
            <c:strRef>
              <c:f>'GRÁFICO 2'!$J$3</c:f>
              <c:strCache>
                <c:ptCount val="1"/>
                <c:pt idx="0">
                  <c:v>|Previsión-1ªObservación|/|1ª Observación|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2.7777777777777779E-3"/>
                  <c:y val="-3.703703703703703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5-4E79-BE33-E49000D28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2'!$E$4:$E$21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'GRÁFICO 2'!$J$4:$J$21</c:f>
              <c:numCache>
                <c:formatCode>0.00</c:formatCode>
                <c:ptCount val="18"/>
                <c:pt idx="0">
                  <c:v>7.7630046260007603E-3</c:v>
                </c:pt>
                <c:pt idx="1">
                  <c:v>3.033128849942042E-2</c:v>
                </c:pt>
                <c:pt idx="2">
                  <c:v>8.7438492048724642E-3</c:v>
                </c:pt>
                <c:pt idx="3">
                  <c:v>9.9467552662592714E-3</c:v>
                </c:pt>
                <c:pt idx="4">
                  <c:v>1.575924852009247E-3</c:v>
                </c:pt>
                <c:pt idx="5">
                  <c:v>6.0543738687093042E-2</c:v>
                </c:pt>
                <c:pt idx="6">
                  <c:v>5.4816105944783229E-3</c:v>
                </c:pt>
                <c:pt idx="7">
                  <c:v>1.8926110125118627E-2</c:v>
                </c:pt>
                <c:pt idx="8">
                  <c:v>1.2879900562905998E-2</c:v>
                </c:pt>
                <c:pt idx="9">
                  <c:v>2.2438717542994854E-2</c:v>
                </c:pt>
                <c:pt idx="10">
                  <c:v>9.6596870804133966E-3</c:v>
                </c:pt>
                <c:pt idx="11">
                  <c:v>1.8906188244467111E-3</c:v>
                </c:pt>
                <c:pt idx="12">
                  <c:v>2.0705393149838918E-2</c:v>
                </c:pt>
                <c:pt idx="13">
                  <c:v>2.700950822794724E-3</c:v>
                </c:pt>
                <c:pt idx="14">
                  <c:v>1.0735631214075222E-2</c:v>
                </c:pt>
                <c:pt idx="15">
                  <c:v>2.5188769992159698E-2</c:v>
                </c:pt>
                <c:pt idx="16">
                  <c:v>1.5712732013023731E-2</c:v>
                </c:pt>
                <c:pt idx="17">
                  <c:v>9.5770897214078693E-2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5-4E79-BE33-E49000D28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379312"/>
        <c:axId val="1684373072"/>
      </c:lineChart>
      <c:catAx>
        <c:axId val="168437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84373072"/>
        <c:crosses val="autoZero"/>
        <c:auto val="1"/>
        <c:lblAlgn val="ctr"/>
        <c:lblOffset val="100"/>
        <c:noMultiLvlLbl val="0"/>
      </c:catAx>
      <c:valAx>
        <c:axId val="1684373072"/>
        <c:scaling>
          <c:orientation val="minMax"/>
          <c:max val="0.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68437931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717171717171695E-3"/>
          <c:y val="0.88805637254901959"/>
          <c:w val="0.99442828282828266"/>
          <c:h val="0.11194362745098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46408847145606"/>
          <c:y val="4.3217551337470295E-2"/>
          <c:w val="0.79808480181236319"/>
          <c:h val="0.5637489729290132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23'!$I$7</c:f>
              <c:strCache>
                <c:ptCount val="1"/>
                <c:pt idx="0">
                  <c:v>Impuestos indirectos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23'!$J$5:$O$5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23'!$J$7:$O$7</c:f>
              <c:numCache>
                <c:formatCode>#,##0</c:formatCode>
                <c:ptCount val="6"/>
                <c:pt idx="0">
                  <c:v>-616.43997098025773</c:v>
                </c:pt>
                <c:pt idx="1">
                  <c:v>915.70193011219089</c:v>
                </c:pt>
                <c:pt idx="2">
                  <c:v>-883.9221152941318</c:v>
                </c:pt>
                <c:pt idx="3">
                  <c:v>-925.88045890022897</c:v>
                </c:pt>
                <c:pt idx="4">
                  <c:v>72.341954393154339</c:v>
                </c:pt>
                <c:pt idx="5">
                  <c:v>182.78383337599226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2-4424-8703-E382426D6F08}"/>
            </c:ext>
          </c:extLst>
        </c:ser>
        <c:ser>
          <c:idx val="2"/>
          <c:order val="2"/>
          <c:tx>
            <c:strRef>
              <c:f>'GRÁFICO 23'!$I$8</c:f>
              <c:strCache>
                <c:ptCount val="1"/>
                <c:pt idx="0">
                  <c:v>Impuestos directos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23'!$J$5:$O$5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23'!$J$8:$O$8</c:f>
              <c:numCache>
                <c:formatCode>#,##0</c:formatCode>
                <c:ptCount val="6"/>
                <c:pt idx="0">
                  <c:v>7165.3010260082447</c:v>
                </c:pt>
                <c:pt idx="1">
                  <c:v>5753.7584740734528</c:v>
                </c:pt>
                <c:pt idx="2">
                  <c:v>4838.9913207561931</c:v>
                </c:pt>
                <c:pt idx="3">
                  <c:v>4143.2268021797581</c:v>
                </c:pt>
                <c:pt idx="4">
                  <c:v>2774.8565330925007</c:v>
                </c:pt>
                <c:pt idx="5">
                  <c:v>2014.3927841127763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2-4424-8703-E382426D6F08}"/>
            </c:ext>
          </c:extLst>
        </c:ser>
        <c:ser>
          <c:idx val="3"/>
          <c:order val="3"/>
          <c:tx>
            <c:strRef>
              <c:f>'GRÁFICO 23'!$I$9</c:f>
              <c:strCache>
                <c:ptCount val="1"/>
                <c:pt idx="0">
                  <c:v>Cotizaciones sociales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23'!$J$5:$O$5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23'!$J$9:$O$9</c:f>
              <c:numCache>
                <c:formatCode>#,##0</c:formatCode>
                <c:ptCount val="6"/>
                <c:pt idx="0">
                  <c:v>4708.5225427692249</c:v>
                </c:pt>
                <c:pt idx="1">
                  <c:v>3164.9173019426671</c:v>
                </c:pt>
                <c:pt idx="2">
                  <c:v>3295.3007960780565</c:v>
                </c:pt>
                <c:pt idx="3">
                  <c:v>3342.2390473334067</c:v>
                </c:pt>
                <c:pt idx="4">
                  <c:v>1855.3012711791837</c:v>
                </c:pt>
                <c:pt idx="5">
                  <c:v>2128.005692938395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82-4424-8703-E382426D6F08}"/>
            </c:ext>
          </c:extLst>
        </c:ser>
        <c:ser>
          <c:idx val="4"/>
          <c:order val="4"/>
          <c:tx>
            <c:strRef>
              <c:f>'GRÁFICO 23'!$I$10</c:f>
              <c:strCache>
                <c:ptCount val="1"/>
                <c:pt idx="0">
                  <c:v>Resto de recursos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23'!$J$5:$O$5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23'!$J$10:$O$10</c:f>
              <c:numCache>
                <c:formatCode>#,##0</c:formatCode>
                <c:ptCount val="6"/>
                <c:pt idx="0">
                  <c:v>612.40464294594256</c:v>
                </c:pt>
                <c:pt idx="1">
                  <c:v>-6902.0703424591729</c:v>
                </c:pt>
                <c:pt idx="2">
                  <c:v>-6909.1185606015397</c:v>
                </c:pt>
                <c:pt idx="3">
                  <c:v>-6611.4868547456845</c:v>
                </c:pt>
                <c:pt idx="4">
                  <c:v>-4415.3130543053057</c:v>
                </c:pt>
                <c:pt idx="5">
                  <c:v>-2123.8774305057186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82-4424-8703-E382426D6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23'!$I$6</c:f>
              <c:strCache>
                <c:ptCount val="1"/>
                <c:pt idx="0">
                  <c:v>RECURSOS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23'!$J$5:$O$5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23'!$J$6:$O$6</c:f>
              <c:numCache>
                <c:formatCode>#,##0</c:formatCode>
                <c:ptCount val="6"/>
                <c:pt idx="0">
                  <c:v>11869.788240743152</c:v>
                </c:pt>
                <c:pt idx="1">
                  <c:v>2932.3073636691261</c:v>
                </c:pt>
                <c:pt idx="2">
                  <c:v>341.25144093857881</c:v>
                </c:pt>
                <c:pt idx="3">
                  <c:v>-51.901464132750071</c:v>
                </c:pt>
                <c:pt idx="4">
                  <c:v>287.18670435952453</c:v>
                </c:pt>
                <c:pt idx="5">
                  <c:v>2201.3048799214534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382-4424-8703-E382426D6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15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0895339889579E-4"/>
          <c:y val="0.83519325546336964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82739944114418"/>
          <c:y val="4.5083452312367975E-2"/>
          <c:w val="0.79742488926758359"/>
          <c:h val="0.5637489729290132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24'!$I$6</c:f>
              <c:strCache>
                <c:ptCount val="1"/>
                <c:pt idx="0">
                  <c:v>Impuestos indirectos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'GRÁFICO 24'!$J$4:$P$4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24'!$J$6:$P$6</c:f>
              <c:numCache>
                <c:formatCode>#,##0</c:formatCode>
                <c:ptCount val="7"/>
                <c:pt idx="0">
                  <c:v>-3053.8121179094887</c:v>
                </c:pt>
                <c:pt idx="1">
                  <c:v>-2473.215838715073</c:v>
                </c:pt>
                <c:pt idx="2">
                  <c:v>-1318.5426359705598</c:v>
                </c:pt>
                <c:pt idx="3">
                  <c:v>-6397.6045279026339</c:v>
                </c:pt>
                <c:pt idx="4">
                  <c:v>-2045.9325344297395</c:v>
                </c:pt>
                <c:pt idx="5">
                  <c:v>7217.0278895336378</c:v>
                </c:pt>
                <c:pt idx="6">
                  <c:v>4893.4753583237034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6-44F8-94C1-02EE82F0B3AF}"/>
            </c:ext>
          </c:extLst>
        </c:ser>
        <c:ser>
          <c:idx val="2"/>
          <c:order val="2"/>
          <c:tx>
            <c:strRef>
              <c:f>'GRÁFICO 24'!$I$7</c:f>
              <c:strCache>
                <c:ptCount val="1"/>
                <c:pt idx="0">
                  <c:v>Impuestos directos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24'!$J$4:$P$4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24'!$J$7:$P$7</c:f>
              <c:numCache>
                <c:formatCode>#,##0</c:formatCode>
                <c:ptCount val="7"/>
                <c:pt idx="0">
                  <c:v>-432.51246244334908</c:v>
                </c:pt>
                <c:pt idx="1">
                  <c:v>2767.7709969569578</c:v>
                </c:pt>
                <c:pt idx="2">
                  <c:v>2737.534998657999</c:v>
                </c:pt>
                <c:pt idx="3">
                  <c:v>-3832.0128649431913</c:v>
                </c:pt>
                <c:pt idx="4">
                  <c:v>5873.0788867836491</c:v>
                </c:pt>
                <c:pt idx="5">
                  <c:v>10355.00097325929</c:v>
                </c:pt>
                <c:pt idx="6">
                  <c:v>13192.349441951001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6-44F8-94C1-02EE82F0B3AF}"/>
            </c:ext>
          </c:extLst>
        </c:ser>
        <c:ser>
          <c:idx val="3"/>
          <c:order val="3"/>
          <c:tx>
            <c:strRef>
              <c:f>'GRÁFICO 24'!$I$8</c:f>
              <c:strCache>
                <c:ptCount val="1"/>
                <c:pt idx="0">
                  <c:v>Cotizaciones sociales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24'!$J$4:$P$4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24'!$J$8:$P$8</c:f>
              <c:numCache>
                <c:formatCode>#,##0</c:formatCode>
                <c:ptCount val="7"/>
                <c:pt idx="0">
                  <c:v>-909.45355413473442</c:v>
                </c:pt>
                <c:pt idx="1">
                  <c:v>995.89832086277306</c:v>
                </c:pt>
                <c:pt idx="2">
                  <c:v>879.02750604404719</c:v>
                </c:pt>
                <c:pt idx="3">
                  <c:v>1278.9499588757026</c:v>
                </c:pt>
                <c:pt idx="4">
                  <c:v>8698.2755959753995</c:v>
                </c:pt>
                <c:pt idx="5">
                  <c:v>8359.3357037082751</c:v>
                </c:pt>
                <c:pt idx="6">
                  <c:v>3166.8916842979866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B6-44F8-94C1-02EE82F0B3AF}"/>
            </c:ext>
          </c:extLst>
        </c:ser>
        <c:ser>
          <c:idx val="4"/>
          <c:order val="4"/>
          <c:tx>
            <c:strRef>
              <c:f>'GRÁFICO 24'!$I$9</c:f>
              <c:strCache>
                <c:ptCount val="1"/>
                <c:pt idx="0">
                  <c:v>Resto de recursos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'GRÁFICO 24'!$J$4:$P$4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24'!$J$9:$P$9</c:f>
              <c:numCache>
                <c:formatCode>#,##0</c:formatCode>
                <c:ptCount val="7"/>
                <c:pt idx="0">
                  <c:v>-3835.8504776151749</c:v>
                </c:pt>
                <c:pt idx="1">
                  <c:v>-4193.9642382333641</c:v>
                </c:pt>
                <c:pt idx="2">
                  <c:v>1252.8530176314587</c:v>
                </c:pt>
                <c:pt idx="3">
                  <c:v>5512.0913792266501</c:v>
                </c:pt>
                <c:pt idx="4">
                  <c:v>-722.22035467934984</c:v>
                </c:pt>
                <c:pt idx="5">
                  <c:v>-12408.709381047462</c:v>
                </c:pt>
                <c:pt idx="6">
                  <c:v>-16168.044289013245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B6-44F8-94C1-02EE82F0B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24'!$I$5</c:f>
              <c:strCache>
                <c:ptCount val="1"/>
                <c:pt idx="0">
                  <c:v>RECURSOS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'GRÁFICO 24'!$J$4:$P$4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24'!$J$5:$P$5</c:f>
              <c:numCache>
                <c:formatCode>#,##0</c:formatCode>
                <c:ptCount val="7"/>
                <c:pt idx="0">
                  <c:v>-8231.6286121027661</c:v>
                </c:pt>
                <c:pt idx="1">
                  <c:v>-2903.5107591287001</c:v>
                </c:pt>
                <c:pt idx="2">
                  <c:v>3550.8728863629512</c:v>
                </c:pt>
                <c:pt idx="3">
                  <c:v>-3438.5760547434911</c:v>
                </c:pt>
                <c:pt idx="4">
                  <c:v>11803.201593649923</c:v>
                </c:pt>
                <c:pt idx="5">
                  <c:v>13522.65518545373</c:v>
                </c:pt>
                <c:pt idx="6">
                  <c:v>5084.672195559484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AB6-44F8-94C1-02EE82F0B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35000"/>
          <c:min val="-1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740895339889579E-4"/>
          <c:y val="0.83519325546336964"/>
          <c:w val="0.98831567740779391"/>
          <c:h val="0.164806744536630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90110063077379"/>
          <c:y val="5.8796296296296298E-2"/>
          <c:w val="0.86730893850164847"/>
          <c:h val="0.65017003367003368"/>
        </c:manualLayout>
      </c:layout>
      <c:lineChart>
        <c:grouping val="standard"/>
        <c:varyColors val="0"/>
        <c:ser>
          <c:idx val="0"/>
          <c:order val="0"/>
          <c:tx>
            <c:strRef>
              <c:f>'GRÁFICO 25'!$J$6</c:f>
              <c:strCache>
                <c:ptCount val="1"/>
                <c:pt idx="0">
                  <c:v>Revisión 1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25'!$K$6:$Q$6</c:f>
              <c:numCache>
                <c:formatCode>0.0</c:formatCode>
                <c:ptCount val="7"/>
                <c:pt idx="0">
                  <c:v>0.25321535298602527</c:v>
                </c:pt>
                <c:pt idx="1">
                  <c:v>-0.55343484560744827</c:v>
                </c:pt>
                <c:pt idx="2">
                  <c:v>0.93257603336012096</c:v>
                </c:pt>
                <c:pt idx="3">
                  <c:v>1.4189004107931069</c:v>
                </c:pt>
                <c:pt idx="4">
                  <c:v>0</c:v>
                </c:pt>
                <c:pt idx="5">
                  <c:v>3.5915180713985038</c:v>
                </c:pt>
                <c:pt idx="6">
                  <c:v>2.3258881936434364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9BF-42E3-B280-EE078B95A8D5}"/>
            </c:ext>
          </c:extLst>
        </c:ser>
        <c:ser>
          <c:idx val="1"/>
          <c:order val="1"/>
          <c:tx>
            <c:strRef>
              <c:f>'GRÁFICO 25'!$J$7</c:f>
              <c:strCache>
                <c:ptCount val="1"/>
                <c:pt idx="0">
                  <c:v>Revisión 2</c:v>
                </c:pt>
              </c:strCache>
            </c:strRef>
          </c:tx>
          <c:spPr>
            <a:ln w="28575" cap="rnd">
              <a:solidFill>
                <a:schemeClr val="accent6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25'!$K$7:$Q$7</c:f>
              <c:numCache>
                <c:formatCode>0.0</c:formatCode>
                <c:ptCount val="7"/>
                <c:pt idx="0">
                  <c:v>0.95505850201853093</c:v>
                </c:pt>
                <c:pt idx="1">
                  <c:v>-0.29837931899747616</c:v>
                </c:pt>
                <c:pt idx="2">
                  <c:v>0.94415547254966725</c:v>
                </c:pt>
                <c:pt idx="3">
                  <c:v>0.7825085281998625</c:v>
                </c:pt>
                <c:pt idx="4">
                  <c:v>0</c:v>
                </c:pt>
                <c:pt idx="5">
                  <c:v>0.13169978630704549</c:v>
                </c:pt>
                <c:pt idx="6">
                  <c:v>0.32504367443599591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9BF-42E3-B280-EE078B95A8D5}"/>
            </c:ext>
          </c:extLst>
        </c:ser>
        <c:ser>
          <c:idx val="2"/>
          <c:order val="2"/>
          <c:tx>
            <c:strRef>
              <c:f>'GRÁFICO 25'!$J$8</c:f>
              <c:strCache>
                <c:ptCount val="1"/>
                <c:pt idx="0">
                  <c:v>Revisión 3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25'!$K$8:$Q$8</c:f>
              <c:numCache>
                <c:formatCode>0.0</c:formatCode>
                <c:ptCount val="7"/>
                <c:pt idx="0">
                  <c:v>-0.14920722994549607</c:v>
                </c:pt>
                <c:pt idx="1">
                  <c:v>-0.29837931899747616</c:v>
                </c:pt>
                <c:pt idx="2">
                  <c:v>0.58864051210275647</c:v>
                </c:pt>
                <c:pt idx="3">
                  <c:v>0.82479891453008491</c:v>
                </c:pt>
                <c:pt idx="4">
                  <c:v>1.8356081917338329</c:v>
                </c:pt>
                <c:pt idx="5">
                  <c:v>-0.27828836779752208</c:v>
                </c:pt>
                <c:pt idx="6">
                  <c:v>-0.38584370531322776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9BF-42E3-B280-EE078B95A8D5}"/>
            </c:ext>
          </c:extLst>
        </c:ser>
        <c:ser>
          <c:idx val="3"/>
          <c:order val="3"/>
          <c:tx>
            <c:strRef>
              <c:f>'GRÁFICO 25'!$J$9</c:f>
              <c:strCache>
                <c:ptCount val="1"/>
                <c:pt idx="0">
                  <c:v>Revisión 4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25'!$K$9:$Q$9</c:f>
              <c:numCache>
                <c:formatCode>0.0</c:formatCode>
                <c:ptCount val="7"/>
                <c:pt idx="0">
                  <c:v>9.7758138750023704E-2</c:v>
                </c:pt>
                <c:pt idx="1">
                  <c:v>-0.36133655020054789</c:v>
                </c:pt>
                <c:pt idx="2">
                  <c:v>0.5264672880517125</c:v>
                </c:pt>
                <c:pt idx="3">
                  <c:v>0.80986601310659978</c:v>
                </c:pt>
                <c:pt idx="4">
                  <c:v>1.8356081917338329</c:v>
                </c:pt>
                <c:pt idx="5">
                  <c:v>-0.7161697925545667</c:v>
                </c:pt>
                <c:pt idx="6">
                  <c:v>-0.56670851954414303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9BF-42E3-B280-EE078B95A8D5}"/>
            </c:ext>
          </c:extLst>
        </c:ser>
        <c:ser>
          <c:idx val="4"/>
          <c:order val="4"/>
          <c:tx>
            <c:strRef>
              <c:f>'GRÁFICO 25'!$J$10</c:f>
              <c:strCache>
                <c:ptCount val="1"/>
                <c:pt idx="0">
                  <c:v>Revisión 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25'!$K$10:$Q$10</c:f>
              <c:numCache>
                <c:formatCode>0.0</c:formatCode>
                <c:ptCount val="7"/>
                <c:pt idx="0">
                  <c:v>5.7771877959119422E-2</c:v>
                </c:pt>
                <c:pt idx="1">
                  <c:v>-0.18463561052458033</c:v>
                </c:pt>
                <c:pt idx="2">
                  <c:v>0.30178688148795629</c:v>
                </c:pt>
                <c:pt idx="3">
                  <c:v>0.78017551113194372</c:v>
                </c:pt>
                <c:pt idx="4">
                  <c:v>6.9614724669889938E-2</c:v>
                </c:pt>
                <c:pt idx="5">
                  <c:v>-0.293349821353587</c:v>
                </c:pt>
                <c:pt idx="6">
                  <c:v>-1.0053227878956577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9BF-42E3-B280-EE078B95A8D5}"/>
            </c:ext>
          </c:extLst>
        </c:ser>
        <c:ser>
          <c:idx val="5"/>
          <c:order val="5"/>
          <c:tx>
            <c:strRef>
              <c:f>'GRÁFICO 25'!$J$11</c:f>
              <c:strCache>
                <c:ptCount val="1"/>
                <c:pt idx="0">
                  <c:v>Revisión 6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'GRÁFICO 25'!$K$5:$Q$5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25'!$K$11:$Q$11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-1.6685566626833293E-2</c:v>
                </c:pt>
                <c:pt idx="3">
                  <c:v>0.29742693090786076</c:v>
                </c:pt>
                <c:pt idx="4">
                  <c:v>-0.22937301046039948</c:v>
                </c:pt>
                <c:pt idx="5">
                  <c:v>-0.40351563849050365</c:v>
                </c:pt>
                <c:pt idx="6">
                  <c:v>-0.63876989613773816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9BF-42E3-B280-EE078B95A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656943"/>
        <c:axId val="190650703"/>
      </c:lineChart>
      <c:catAx>
        <c:axId val="190656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0650703"/>
        <c:crosses val="autoZero"/>
        <c:auto val="1"/>
        <c:lblAlgn val="ctr"/>
        <c:lblOffset val="100"/>
        <c:noMultiLvlLbl val="0"/>
      </c:catAx>
      <c:valAx>
        <c:axId val="190650703"/>
        <c:scaling>
          <c:orientation val="minMax"/>
          <c:max val="5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0656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2650376574352"/>
          <c:y val="0.84653745791245805"/>
          <c:w val="0.7237389340560072"/>
          <c:h val="0.153462542087542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21042236163239"/>
          <c:y val="4.9729810370490519E-2"/>
          <c:w val="0.80033825185349305"/>
          <c:h val="0.562714190104963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26'!$I$7</c:f>
              <c:strCache>
                <c:ptCount val="1"/>
                <c:pt idx="0">
                  <c:v>Consumo público proxy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'GRÁFICO 26'!$J$5:$O$5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26'!$J$7:$O$7</c:f>
              <c:numCache>
                <c:formatCode>#,##0</c:formatCode>
                <c:ptCount val="6"/>
                <c:pt idx="0">
                  <c:v>4035.1844756562255</c:v>
                </c:pt>
                <c:pt idx="1">
                  <c:v>2536.0358981417571</c:v>
                </c:pt>
                <c:pt idx="2">
                  <c:v>1561.9160602133281</c:v>
                </c:pt>
                <c:pt idx="3">
                  <c:v>1288.8184225452173</c:v>
                </c:pt>
                <c:pt idx="4">
                  <c:v>824.20614580990514</c:v>
                </c:pt>
                <c:pt idx="5">
                  <c:v>-755.74314482829652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8-4637-9FD3-E4A6033587A5}"/>
            </c:ext>
          </c:extLst>
        </c:ser>
        <c:ser>
          <c:idx val="2"/>
          <c:order val="2"/>
          <c:tx>
            <c:strRef>
              <c:f>'GRÁFICO 26'!$I$8</c:f>
              <c:strCache>
                <c:ptCount val="1"/>
                <c:pt idx="0">
                  <c:v>Transferencias sociales en efectivo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26'!$J$5:$O$5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26'!$J$8:$O$8</c:f>
              <c:numCache>
                <c:formatCode>#,##0</c:formatCode>
                <c:ptCount val="6"/>
                <c:pt idx="0">
                  <c:v>4542.8433260508364</c:v>
                </c:pt>
                <c:pt idx="1">
                  <c:v>2837.2594503545311</c:v>
                </c:pt>
                <c:pt idx="2">
                  <c:v>1751.7170090481898</c:v>
                </c:pt>
                <c:pt idx="3">
                  <c:v>1062.9108767514033</c:v>
                </c:pt>
                <c:pt idx="4">
                  <c:v>238.20521837390177</c:v>
                </c:pt>
                <c:pt idx="5">
                  <c:v>305.71307939071556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68-4637-9FD3-E4A6033587A5}"/>
            </c:ext>
          </c:extLst>
        </c:ser>
        <c:ser>
          <c:idx val="3"/>
          <c:order val="3"/>
          <c:tx>
            <c:strRef>
              <c:f>'GRÁFICO 26'!$I$9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26'!$J$5:$O$5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26'!$J$9:$O$9</c:f>
              <c:numCache>
                <c:formatCode>#,##0</c:formatCode>
                <c:ptCount val="6"/>
                <c:pt idx="0">
                  <c:v>999.63907026308516</c:v>
                </c:pt>
                <c:pt idx="1">
                  <c:v>1275.4042629828011</c:v>
                </c:pt>
                <c:pt idx="2">
                  <c:v>377.38241792810419</c:v>
                </c:pt>
                <c:pt idx="3">
                  <c:v>345.25604324268141</c:v>
                </c:pt>
                <c:pt idx="4">
                  <c:v>618.73563138914483</c:v>
                </c:pt>
                <c:pt idx="5">
                  <c:v>931.55730129727385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68-4637-9FD3-E4A6033587A5}"/>
            </c:ext>
          </c:extLst>
        </c:ser>
        <c:ser>
          <c:idx val="4"/>
          <c:order val="4"/>
          <c:tx>
            <c:strRef>
              <c:f>'GRÁFICO 26'!$I$10</c:f>
              <c:strCache>
                <c:ptCount val="1"/>
                <c:pt idx="0">
                  <c:v>Formación bruta de capital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26'!$J$5:$O$5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26'!$J$10:$O$10</c:f>
              <c:numCache>
                <c:formatCode>#,##0</c:formatCode>
                <c:ptCount val="6"/>
                <c:pt idx="0">
                  <c:v>-940.37846780217785</c:v>
                </c:pt>
                <c:pt idx="1">
                  <c:v>-3620.6420260626419</c:v>
                </c:pt>
                <c:pt idx="2">
                  <c:v>-3625.9259539323507</c:v>
                </c:pt>
                <c:pt idx="3">
                  <c:v>-4001.1827748253859</c:v>
                </c:pt>
                <c:pt idx="4">
                  <c:v>-2897.363075774937</c:v>
                </c:pt>
                <c:pt idx="5">
                  <c:v>-707.22705911780065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68-4637-9FD3-E4A6033587A5}"/>
            </c:ext>
          </c:extLst>
        </c:ser>
        <c:ser>
          <c:idx val="5"/>
          <c:order val="5"/>
          <c:tx>
            <c:strRef>
              <c:f>'GRÁFICO 26'!$I$11</c:f>
              <c:strCache>
                <c:ptCount val="1"/>
                <c:pt idx="0">
                  <c:v>Subvenciones y otros gastos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26'!$J$5:$O$5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26'!$J$11:$O$11</c:f>
              <c:numCache>
                <c:formatCode>#,##0</c:formatCode>
                <c:ptCount val="6"/>
                <c:pt idx="0">
                  <c:v>5224.9721237813756</c:v>
                </c:pt>
                <c:pt idx="1">
                  <c:v>460.14122294961754</c:v>
                </c:pt>
                <c:pt idx="2">
                  <c:v>1936.7325082176123</c:v>
                </c:pt>
                <c:pt idx="3">
                  <c:v>2273.121834510056</c:v>
                </c:pt>
                <c:pt idx="4">
                  <c:v>150.6125636443924</c:v>
                </c:pt>
                <c:pt idx="5">
                  <c:v>684.53118289165138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68-4637-9FD3-E4A603358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26'!$I$6</c:f>
              <c:strCache>
                <c:ptCount val="1"/>
                <c:pt idx="0">
                  <c:v>EMPLEOS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'GRÁFICO 26'!$J$5:$O$5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26'!$J$6:$O$6</c:f>
              <c:numCache>
                <c:formatCode>#,##0</c:formatCode>
                <c:ptCount val="6"/>
                <c:pt idx="0">
                  <c:v>13862.260527949353</c:v>
                </c:pt>
                <c:pt idx="1">
                  <c:v>3488.1988083660544</c:v>
                </c:pt>
                <c:pt idx="2">
                  <c:v>2001.8220414748814</c:v>
                </c:pt>
                <c:pt idx="3">
                  <c:v>968.92440222398307</c:v>
                </c:pt>
                <c:pt idx="4">
                  <c:v>-1065.6035165575947</c:v>
                </c:pt>
                <c:pt idx="5">
                  <c:v>458.83135963350071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368-4637-9FD3-E4A603358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16000"/>
          <c:min val="-2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56146085919297"/>
          <c:w val="0.99644267358146499"/>
          <c:h val="0.21702579417795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92180621665722"/>
          <c:y val="4.9729810370490519E-2"/>
          <c:w val="0.8056270463413574"/>
          <c:h val="0.5627141901049637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27'!$I$7</c:f>
              <c:strCache>
                <c:ptCount val="1"/>
                <c:pt idx="0">
                  <c:v>Consumo público proxy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'GRÁFICO 27'!$J$7:$P$7</c:f>
              <c:numCache>
                <c:formatCode>#,##0</c:formatCode>
                <c:ptCount val="7"/>
                <c:pt idx="0">
                  <c:v>-2390.7030779836409</c:v>
                </c:pt>
                <c:pt idx="1">
                  <c:v>-1468.9454519327787</c:v>
                </c:pt>
                <c:pt idx="2">
                  <c:v>1577.111946769505</c:v>
                </c:pt>
                <c:pt idx="3">
                  <c:v>4314.2905028902896</c:v>
                </c:pt>
                <c:pt idx="4">
                  <c:v>-5835.0300291174935</c:v>
                </c:pt>
                <c:pt idx="5">
                  <c:v>2623.1575577602439</c:v>
                </c:pt>
                <c:pt idx="6">
                  <c:v>8820.6989400262337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B-4A5D-8F3B-4951253006A8}"/>
            </c:ext>
          </c:extLst>
        </c:ser>
        <c:ser>
          <c:idx val="2"/>
          <c:order val="2"/>
          <c:tx>
            <c:strRef>
              <c:f>'GRÁFICO 27'!$I$8</c:f>
              <c:strCache>
                <c:ptCount val="1"/>
                <c:pt idx="0">
                  <c:v>Transferencias sociales en efectivo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'GRÁFICO 27'!$J$8:$P$8</c:f>
              <c:numCache>
                <c:formatCode>#,##0</c:formatCode>
                <c:ptCount val="7"/>
                <c:pt idx="0">
                  <c:v>1006.5249298670329</c:v>
                </c:pt>
                <c:pt idx="1">
                  <c:v>998.40778103844491</c:v>
                </c:pt>
                <c:pt idx="2">
                  <c:v>900.73858140527352</c:v>
                </c:pt>
                <c:pt idx="3">
                  <c:v>1192.7559770766431</c:v>
                </c:pt>
                <c:pt idx="4">
                  <c:v>-1128.1393273594731</c:v>
                </c:pt>
                <c:pt idx="5">
                  <c:v>5602.5729222295531</c:v>
                </c:pt>
                <c:pt idx="6">
                  <c:v>2581.7504425403217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B-4A5D-8F3B-4951253006A8}"/>
            </c:ext>
          </c:extLst>
        </c:ser>
        <c:ser>
          <c:idx val="3"/>
          <c:order val="3"/>
          <c:tx>
            <c:strRef>
              <c:f>'GRÁFICO 27'!$I$9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'GRÁFICO 27'!$J$9:$P$9</c:f>
              <c:numCache>
                <c:formatCode>#,##0</c:formatCode>
                <c:ptCount val="7"/>
                <c:pt idx="0">
                  <c:v>-283.71542215981316</c:v>
                </c:pt>
                <c:pt idx="1">
                  <c:v>-81.646579898212806</c:v>
                </c:pt>
                <c:pt idx="2">
                  <c:v>1418.8636749660266</c:v>
                </c:pt>
                <c:pt idx="3">
                  <c:v>-728.88266898511699</c:v>
                </c:pt>
                <c:pt idx="4">
                  <c:v>-2794.6929151593404</c:v>
                </c:pt>
                <c:pt idx="5">
                  <c:v>375.04050345178865</c:v>
                </c:pt>
                <c:pt idx="6">
                  <c:v>5718.8529613687497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4B-4A5D-8F3B-4951253006A8}"/>
            </c:ext>
          </c:extLst>
        </c:ser>
        <c:ser>
          <c:idx val="4"/>
          <c:order val="4"/>
          <c:tx>
            <c:strRef>
              <c:f>'GRÁFICO 27'!$I$10</c:f>
              <c:strCache>
                <c:ptCount val="1"/>
                <c:pt idx="0">
                  <c:v>Formación bruta de capital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'GRÁFICO 27'!$J$10:$P$10</c:f>
              <c:numCache>
                <c:formatCode>#,##0</c:formatCode>
                <c:ptCount val="7"/>
                <c:pt idx="0">
                  <c:v>-3138.396604264065</c:v>
                </c:pt>
                <c:pt idx="1">
                  <c:v>-1517.9693061051025</c:v>
                </c:pt>
                <c:pt idx="2">
                  <c:v>-1607.1092628249996</c:v>
                </c:pt>
                <c:pt idx="3">
                  <c:v>-467.83451000000122</c:v>
                </c:pt>
                <c:pt idx="4">
                  <c:v>-1440.0087316518247</c:v>
                </c:pt>
                <c:pt idx="5">
                  <c:v>-9127.2385084634207</c:v>
                </c:pt>
                <c:pt idx="6">
                  <c:v>-1386.4337873871627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4B-4A5D-8F3B-4951253006A8}"/>
            </c:ext>
          </c:extLst>
        </c:ser>
        <c:ser>
          <c:idx val="5"/>
          <c:order val="5"/>
          <c:tx>
            <c:strRef>
              <c:f>'GRÁFICO 27'!$I$11</c:f>
              <c:strCache>
                <c:ptCount val="1"/>
                <c:pt idx="0">
                  <c:v>Subvenciones y otros gastos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'GRÁFICO 27'!$J$11:$P$11</c:f>
              <c:numCache>
                <c:formatCode>#,##0</c:formatCode>
                <c:ptCount val="7"/>
                <c:pt idx="0">
                  <c:v>1634.3989038346306</c:v>
                </c:pt>
                <c:pt idx="1">
                  <c:v>-2705.2716947819472</c:v>
                </c:pt>
                <c:pt idx="2">
                  <c:v>1752.2828298097363</c:v>
                </c:pt>
                <c:pt idx="3">
                  <c:v>1150.3542019665572</c:v>
                </c:pt>
                <c:pt idx="4">
                  <c:v>18276.033492623959</c:v>
                </c:pt>
                <c:pt idx="5">
                  <c:v>2551.5017609086258</c:v>
                </c:pt>
                <c:pt idx="6">
                  <c:v>-5402.9997387366893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4B-4A5D-8F3B-495125300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4546143"/>
        <c:axId val="764545311"/>
      </c:barChart>
      <c:lineChart>
        <c:grouping val="standard"/>
        <c:varyColors val="0"/>
        <c:ser>
          <c:idx val="0"/>
          <c:order val="0"/>
          <c:tx>
            <c:strRef>
              <c:f>'GRÁFICO 27'!$I$6</c:f>
              <c:strCache>
                <c:ptCount val="1"/>
                <c:pt idx="0">
                  <c:v>EMPLEOS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'GRÁFICO 27'!$J$5:$P$5</c:f>
              <c:numCache>
                <c:formatCode>#,##0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'GRÁFICO 27'!$J$6:$P$6</c:f>
              <c:numCache>
                <c:formatCode>#,##0</c:formatCode>
                <c:ptCount val="7"/>
                <c:pt idx="0">
                  <c:v>-3171.8912707058362</c:v>
                </c:pt>
                <c:pt idx="1">
                  <c:v>-4775.4252516795768</c:v>
                </c:pt>
                <c:pt idx="2">
                  <c:v>4041.887770125526</c:v>
                </c:pt>
                <c:pt idx="3">
                  <c:v>5460.6835029483582</c:v>
                </c:pt>
                <c:pt idx="4">
                  <c:v>7078.1624893357803</c:v>
                </c:pt>
                <c:pt idx="5">
                  <c:v>2025.0342358868027</c:v>
                </c:pt>
                <c:pt idx="6">
                  <c:v>10331.868817811444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34B-4A5D-8F3B-495125300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546143"/>
        <c:axId val="764545311"/>
      </c:lineChart>
      <c:catAx>
        <c:axId val="764546143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5311"/>
        <c:crosses val="autoZero"/>
        <c:auto val="1"/>
        <c:lblAlgn val="ctr"/>
        <c:lblOffset val="100"/>
        <c:noMultiLvlLbl val="0"/>
      </c:catAx>
      <c:valAx>
        <c:axId val="764545311"/>
        <c:scaling>
          <c:orientation val="minMax"/>
          <c:max val="20000"/>
          <c:min val="-1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64546143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6856146085919297"/>
          <c:w val="0.99644267358146499"/>
          <c:h val="0.21702579417795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5411020776879E-2"/>
          <c:y val="5.1856481481481483E-2"/>
          <c:w val="0.88701535682023491"/>
          <c:h val="0.57190255009107471"/>
        </c:manualLayout>
      </c:layout>
      <c:lineChart>
        <c:grouping val="standard"/>
        <c:varyColors val="0"/>
        <c:ser>
          <c:idx val="0"/>
          <c:order val="0"/>
          <c:tx>
            <c:strRef>
              <c:f>'GRÁFICO 28'!$J$6</c:f>
              <c:strCache>
                <c:ptCount val="1"/>
                <c:pt idx="0">
                  <c:v>Revisión 1</c:v>
                </c:pt>
              </c:strCache>
            </c:strRef>
          </c:tx>
          <c:spPr>
            <a:ln w="28575" cap="rnd">
              <a:solidFill>
                <a:schemeClr val="accent2">
                  <a:tint val="48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1A</c:v>
                </c:pt>
                <c:pt idx="1">
                  <c:v>3A</c:v>
                </c:pt>
                <c:pt idx="2">
                  <c:v>5A</c:v>
                </c:pt>
                <c:pt idx="3">
                  <c:v>10A</c:v>
                </c:pt>
                <c:pt idx="4">
                  <c:v>15A</c:v>
                </c:pt>
                <c:pt idx="5">
                  <c:v>30A</c:v>
                </c:pt>
              </c:strCache>
            </c:strRef>
          </c:cat>
          <c:val>
            <c:numRef>
              <c:f>'GRÁFICO 28'!$K$6:$P$6</c:f>
              <c:numCache>
                <c:formatCode>0.0</c:formatCode>
                <c:ptCount val="6"/>
                <c:pt idx="0">
                  <c:v>-0.5</c:v>
                </c:pt>
                <c:pt idx="1">
                  <c:v>-0.4</c:v>
                </c:pt>
                <c:pt idx="2">
                  <c:v>-0.2</c:v>
                </c:pt>
                <c:pt idx="3">
                  <c:v>0.5</c:v>
                </c:pt>
                <c:pt idx="4">
                  <c:v>0.8</c:v>
                </c:pt>
                <c:pt idx="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5-4203-A555-3F487A3A8A3D}"/>
            </c:ext>
          </c:extLst>
        </c:ser>
        <c:ser>
          <c:idx val="1"/>
          <c:order val="1"/>
          <c:tx>
            <c:strRef>
              <c:f>'GRÁFICO 28'!$J$7</c:f>
              <c:strCache>
                <c:ptCount val="1"/>
                <c:pt idx="0">
                  <c:v>Revisión 2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1A</c:v>
                </c:pt>
                <c:pt idx="1">
                  <c:v>3A</c:v>
                </c:pt>
                <c:pt idx="2">
                  <c:v>5A</c:v>
                </c:pt>
                <c:pt idx="3">
                  <c:v>10A</c:v>
                </c:pt>
                <c:pt idx="4">
                  <c:v>15A</c:v>
                </c:pt>
                <c:pt idx="5">
                  <c:v>30A</c:v>
                </c:pt>
              </c:strCache>
            </c:strRef>
          </c:cat>
          <c:val>
            <c:numRef>
              <c:f>'GRÁFICO 28'!$K$7:$P$7</c:f>
              <c:numCache>
                <c:formatCode>0.0</c:formatCode>
                <c:ptCount val="6"/>
                <c:pt idx="0">
                  <c:v>-0.56999999999999995</c:v>
                </c:pt>
                <c:pt idx="1">
                  <c:v>-0.43</c:v>
                </c:pt>
                <c:pt idx="2">
                  <c:v>-0.23</c:v>
                </c:pt>
                <c:pt idx="3">
                  <c:v>0.51</c:v>
                </c:pt>
                <c:pt idx="4">
                  <c:v>0.95</c:v>
                </c:pt>
                <c:pt idx="5">
                  <c:v>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5-4203-A555-3F487A3A8A3D}"/>
            </c:ext>
          </c:extLst>
        </c:ser>
        <c:ser>
          <c:idx val="2"/>
          <c:order val="2"/>
          <c:tx>
            <c:strRef>
              <c:f>'GRÁFICO 28'!$J$8</c:f>
              <c:strCache>
                <c:ptCount val="1"/>
                <c:pt idx="0">
                  <c:v>Revisión 3</c:v>
                </c:pt>
              </c:strCache>
            </c:strRef>
          </c:tx>
          <c:spPr>
            <a:ln w="28575" cap="rnd">
              <a:solidFill>
                <a:schemeClr val="accent2">
                  <a:tint val="83000"/>
                </a:schemeClr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1A</c:v>
                </c:pt>
                <c:pt idx="1">
                  <c:v>3A</c:v>
                </c:pt>
                <c:pt idx="2">
                  <c:v>5A</c:v>
                </c:pt>
                <c:pt idx="3">
                  <c:v>10A</c:v>
                </c:pt>
                <c:pt idx="4">
                  <c:v>15A</c:v>
                </c:pt>
                <c:pt idx="5">
                  <c:v>30A</c:v>
                </c:pt>
              </c:strCache>
            </c:strRef>
          </c:cat>
          <c:val>
            <c:numRef>
              <c:f>'GRÁFICO 28'!$K$8:$P$8</c:f>
              <c:numCache>
                <c:formatCode>0.0</c:formatCode>
                <c:ptCount val="6"/>
                <c:pt idx="0">
                  <c:v>-0.3</c:v>
                </c:pt>
                <c:pt idx="1">
                  <c:v>0.5</c:v>
                </c:pt>
                <c:pt idx="2">
                  <c:v>1</c:v>
                </c:pt>
                <c:pt idx="3">
                  <c:v>1.6</c:v>
                </c:pt>
                <c:pt idx="4">
                  <c:v>1.9</c:v>
                </c:pt>
                <c:pt idx="5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F5-4203-A555-3F487A3A8A3D}"/>
            </c:ext>
          </c:extLst>
        </c:ser>
        <c:ser>
          <c:idx val="3"/>
          <c:order val="3"/>
          <c:tx>
            <c:strRef>
              <c:f>'GRÁFICO 28'!$J$9</c:f>
              <c:strCache>
                <c:ptCount val="1"/>
                <c:pt idx="0">
                  <c:v>Revisión 4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1A</c:v>
                </c:pt>
                <c:pt idx="1">
                  <c:v>3A</c:v>
                </c:pt>
                <c:pt idx="2">
                  <c:v>5A</c:v>
                </c:pt>
                <c:pt idx="3">
                  <c:v>10A</c:v>
                </c:pt>
                <c:pt idx="4">
                  <c:v>15A</c:v>
                </c:pt>
                <c:pt idx="5">
                  <c:v>30A</c:v>
                </c:pt>
              </c:strCache>
            </c:strRef>
          </c:cat>
          <c:val>
            <c:numRef>
              <c:f>'GRÁFICO 28'!$K$9:$P$9</c:f>
              <c:numCache>
                <c:formatCode>0.0</c:formatCode>
                <c:ptCount val="6"/>
                <c:pt idx="0">
                  <c:v>0.1</c:v>
                </c:pt>
                <c:pt idx="1">
                  <c:v>1</c:v>
                </c:pt>
                <c:pt idx="2">
                  <c:v>1.5</c:v>
                </c:pt>
                <c:pt idx="3">
                  <c:v>2.2000000000000002</c:v>
                </c:pt>
                <c:pt idx="4">
                  <c:v>2.6</c:v>
                </c:pt>
                <c:pt idx="5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F5-4203-A555-3F487A3A8A3D}"/>
            </c:ext>
          </c:extLst>
        </c:ser>
        <c:ser>
          <c:idx val="4"/>
          <c:order val="4"/>
          <c:tx>
            <c:strRef>
              <c:f>'GRÁFICO 28'!$J$10</c:f>
              <c:strCache>
                <c:ptCount val="1"/>
                <c:pt idx="0">
                  <c:v>Revisión 5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1A</c:v>
                </c:pt>
                <c:pt idx="1">
                  <c:v>3A</c:v>
                </c:pt>
                <c:pt idx="2">
                  <c:v>5A</c:v>
                </c:pt>
                <c:pt idx="3">
                  <c:v>10A</c:v>
                </c:pt>
                <c:pt idx="4">
                  <c:v>15A</c:v>
                </c:pt>
                <c:pt idx="5">
                  <c:v>30A</c:v>
                </c:pt>
              </c:strCache>
            </c:strRef>
          </c:cat>
          <c:val>
            <c:numRef>
              <c:f>'GRÁFICO 28'!$K$10:$P$10</c:f>
              <c:numCache>
                <c:formatCode>0.0</c:formatCode>
                <c:ptCount val="6"/>
                <c:pt idx="0">
                  <c:v>0.7</c:v>
                </c:pt>
                <c:pt idx="1">
                  <c:v>1</c:v>
                </c:pt>
                <c:pt idx="2">
                  <c:v>1.6</c:v>
                </c:pt>
                <c:pt idx="3">
                  <c:v>2.4</c:v>
                </c:pt>
                <c:pt idx="4">
                  <c:v>2.8</c:v>
                </c:pt>
                <c:pt idx="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F5-4203-A555-3F487A3A8A3D}"/>
            </c:ext>
          </c:extLst>
        </c:ser>
        <c:ser>
          <c:idx val="5"/>
          <c:order val="5"/>
          <c:tx>
            <c:strRef>
              <c:f>'GRÁFICO 28'!$J$11</c:f>
              <c:strCache>
                <c:ptCount val="1"/>
                <c:pt idx="0">
                  <c:v>Revisión 6</c:v>
                </c:pt>
              </c:strCache>
            </c:strRef>
          </c:tx>
          <c:spPr>
            <a:ln w="28575" cap="rnd">
              <a:solidFill>
                <a:schemeClr val="accent2">
                  <a:shade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1A</c:v>
                </c:pt>
                <c:pt idx="1">
                  <c:v>3A</c:v>
                </c:pt>
                <c:pt idx="2">
                  <c:v>5A</c:v>
                </c:pt>
                <c:pt idx="3">
                  <c:v>10A</c:v>
                </c:pt>
                <c:pt idx="4">
                  <c:v>15A</c:v>
                </c:pt>
                <c:pt idx="5">
                  <c:v>30A</c:v>
                </c:pt>
              </c:strCache>
            </c:strRef>
          </c:cat>
          <c:val>
            <c:numRef>
              <c:f>'GRÁFICO 28'!$K$11:$P$11</c:f>
              <c:numCache>
                <c:formatCode>0.0</c:formatCode>
                <c:ptCount val="6"/>
                <c:pt idx="0">
                  <c:v>2.371</c:v>
                </c:pt>
                <c:pt idx="1">
                  <c:v>2.5249999999999999</c:v>
                </c:pt>
                <c:pt idx="2">
                  <c:v>2.9790000000000001</c:v>
                </c:pt>
                <c:pt idx="3">
                  <c:v>3.6070000000000002</c:v>
                </c:pt>
                <c:pt idx="4">
                  <c:v>3.9380000000000002</c:v>
                </c:pt>
                <c:pt idx="5">
                  <c:v>4.0449999999999999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5-4203-A555-3F487A3A8A3D}"/>
            </c:ext>
          </c:extLst>
        </c:ser>
        <c:ser>
          <c:idx val="6"/>
          <c:order val="6"/>
          <c:tx>
            <c:strRef>
              <c:f>'GRÁFICO 28'!$J$12</c:f>
              <c:strCache>
                <c:ptCount val="1"/>
                <c:pt idx="0">
                  <c:v>Dato Avance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'GRÁFICO 28'!$K$5:$P$5</c:f>
              <c:strCache>
                <c:ptCount val="6"/>
                <c:pt idx="0">
                  <c:v>1A</c:v>
                </c:pt>
                <c:pt idx="1">
                  <c:v>3A</c:v>
                </c:pt>
                <c:pt idx="2">
                  <c:v>5A</c:v>
                </c:pt>
                <c:pt idx="3">
                  <c:v>10A</c:v>
                </c:pt>
                <c:pt idx="4">
                  <c:v>15A</c:v>
                </c:pt>
                <c:pt idx="5">
                  <c:v>30A</c:v>
                </c:pt>
              </c:strCache>
            </c:strRef>
          </c:cat>
          <c:val>
            <c:numRef>
              <c:f>'GRÁFICO 28'!$K$12:$P$12</c:f>
              <c:numCache>
                <c:formatCode>0.0</c:formatCode>
                <c:ptCount val="6"/>
                <c:pt idx="0">
                  <c:v>2.863</c:v>
                </c:pt>
                <c:pt idx="1">
                  <c:v>2.871</c:v>
                </c:pt>
                <c:pt idx="2">
                  <c:v>3.01</c:v>
                </c:pt>
                <c:pt idx="3">
                  <c:v>3.4430000000000001</c:v>
                </c:pt>
                <c:pt idx="4">
                  <c:v>3.7290000000000001</c:v>
                </c:pt>
                <c:pt idx="5">
                  <c:v>3.798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F5-4203-A555-3F487A3A8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791103"/>
        <c:axId val="2144808575"/>
      </c:lineChart>
      <c:catAx>
        <c:axId val="2144791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solidFill>
            <a:schemeClr val="bg1"/>
          </a:solidFill>
          <a:ln w="3175" cap="flat" cmpd="sng" algn="ctr">
            <a:solidFill>
              <a:schemeClr val="bg1">
                <a:lumMod val="50000"/>
                <a:alpha val="96000"/>
              </a:schemeClr>
            </a:solidFill>
            <a:prstDash val="sysDot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144808575"/>
        <c:crosses val="autoZero"/>
        <c:auto val="1"/>
        <c:lblAlgn val="ctr"/>
        <c:lblOffset val="100"/>
        <c:noMultiLvlLbl val="0"/>
      </c:catAx>
      <c:valAx>
        <c:axId val="2144808575"/>
        <c:scaling>
          <c:orientation val="minMax"/>
          <c:max val="4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144791103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327235772357726E-2"/>
          <c:y val="0.76573816029143904"/>
          <c:w val="0.9457626467931346"/>
          <c:h val="0.19956238615664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29'!$G$5</c:f>
              <c:strCache>
                <c:ptCount val="1"/>
                <c:pt idx="0">
                  <c:v>Previsión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'GRÁFICO 29'!$F$6:$F$11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29'!$G$6:$G$11</c:f>
              <c:numCache>
                <c:formatCode>#,##0</c:formatCode>
                <c:ptCount val="6"/>
                <c:pt idx="0">
                  <c:v>23263.020768105245</c:v>
                </c:pt>
                <c:pt idx="1">
                  <c:v>23518.685112933857</c:v>
                </c:pt>
                <c:pt idx="2">
                  <c:v>26251.418101896546</c:v>
                </c:pt>
                <c:pt idx="3">
                  <c:v>26875.203220832456</c:v>
                </c:pt>
                <c:pt idx="4">
                  <c:v>26880.376399852012</c:v>
                </c:pt>
                <c:pt idx="5">
                  <c:v>28468.178628167381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A-46F9-80F4-088DB427FA6E}"/>
            </c:ext>
          </c:extLst>
        </c:ser>
        <c:ser>
          <c:idx val="1"/>
          <c:order val="1"/>
          <c:tx>
            <c:strRef>
              <c:f>'GRÁFICO 29'!$H$5</c:f>
              <c:strCache>
                <c:ptCount val="1"/>
                <c:pt idx="0">
                  <c:v>Error de previsión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'GRÁFICO 29'!$F$6:$F$11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29'!$H$6:$H$11</c:f>
              <c:numCache>
                <c:formatCode>#,##0</c:formatCode>
                <c:ptCount val="6"/>
                <c:pt idx="0">
                  <c:v>8331.9792318947548</c:v>
                </c:pt>
                <c:pt idx="1">
                  <c:v>8076.3148870661425</c:v>
                </c:pt>
                <c:pt idx="2">
                  <c:v>5343.5818981034536</c:v>
                </c:pt>
                <c:pt idx="3">
                  <c:v>4719.7967791675437</c:v>
                </c:pt>
                <c:pt idx="4">
                  <c:v>4714.6236001479883</c:v>
                </c:pt>
                <c:pt idx="5">
                  <c:v>3126.8213718326188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A-46F9-80F4-088DB427F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23145407"/>
        <c:axId val="1323147071"/>
      </c:barChart>
      <c:lineChart>
        <c:grouping val="standard"/>
        <c:varyColors val="0"/>
        <c:ser>
          <c:idx val="2"/>
          <c:order val="2"/>
          <c:tx>
            <c:strRef>
              <c:f>'GRÁFICO 29'!$I$5</c:f>
              <c:strCache>
                <c:ptCount val="1"/>
                <c:pt idx="0">
                  <c:v>Dato avance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587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29'!$F$6:$F$11</c:f>
              <c:strCache>
                <c:ptCount val="6"/>
                <c:pt idx="0">
                  <c:v>Revisión 1</c:v>
                </c:pt>
                <c:pt idx="1">
                  <c:v>Revisión 2</c:v>
                </c:pt>
                <c:pt idx="2">
                  <c:v>Revisión 3</c:v>
                </c:pt>
                <c:pt idx="3">
                  <c:v>Revisión 4</c:v>
                </c:pt>
                <c:pt idx="4">
                  <c:v>Revisión 5</c:v>
                </c:pt>
                <c:pt idx="5">
                  <c:v>Revisión 6</c:v>
                </c:pt>
              </c:strCache>
            </c:strRef>
          </c:cat>
          <c:val>
            <c:numRef>
              <c:f>'GRÁFICO 29'!$I$6:$I$11</c:f>
              <c:numCache>
                <c:formatCode>#,##0</c:formatCode>
                <c:ptCount val="6"/>
                <c:pt idx="0">
                  <c:v>31595</c:v>
                </c:pt>
                <c:pt idx="1">
                  <c:v>31595</c:v>
                </c:pt>
                <c:pt idx="2">
                  <c:v>31595</c:v>
                </c:pt>
                <c:pt idx="3">
                  <c:v>31595</c:v>
                </c:pt>
                <c:pt idx="4">
                  <c:v>31595</c:v>
                </c:pt>
                <c:pt idx="5">
                  <c:v>31595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A-46F9-80F4-088DB427F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145407"/>
        <c:axId val="1323147071"/>
      </c:lineChart>
      <c:catAx>
        <c:axId val="1323145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23147071"/>
        <c:crosses val="autoZero"/>
        <c:auto val="1"/>
        <c:lblAlgn val="ctr"/>
        <c:lblOffset val="100"/>
        <c:noMultiLvlLbl val="0"/>
      </c:catAx>
      <c:valAx>
        <c:axId val="132314707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231454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I.1A'!$G$4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I.1A'!$G$5:$G$18</c:f>
              <c:numCache>
                <c:formatCode>0.000</c:formatCode>
                <c:ptCount val="14"/>
                <c:pt idx="0">
                  <c:v>-0.23415338654294082</c:v>
                </c:pt>
                <c:pt idx="1">
                  <c:v>-3.494688667065704E-2</c:v>
                </c:pt>
                <c:pt idx="2">
                  <c:v>-8.8934040417148807E-2</c:v>
                </c:pt>
                <c:pt idx="3">
                  <c:v>-1.0544068692119879E-3</c:v>
                </c:pt>
                <c:pt idx="4">
                  <c:v>0.4169000372328675</c:v>
                </c:pt>
                <c:pt idx="5">
                  <c:v>5.6966204574417922E-2</c:v>
                </c:pt>
                <c:pt idx="6">
                  <c:v>0.39035892280889306</c:v>
                </c:pt>
                <c:pt idx="7">
                  <c:v>0.11531263959476923</c:v>
                </c:pt>
                <c:pt idx="8">
                  <c:v>0.56233011682531497</c:v>
                </c:pt>
                <c:pt idx="9">
                  <c:v>-0.2821702729512392</c:v>
                </c:pt>
                <c:pt idx="10">
                  <c:v>1.4285621196924021</c:v>
                </c:pt>
                <c:pt idx="11">
                  <c:v>0.39656460067438903</c:v>
                </c:pt>
                <c:pt idx="12">
                  <c:v>-1.1959925669305482</c:v>
                </c:pt>
                <c:pt idx="13">
                  <c:v>-1.0722035843731881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6-4446-A3D6-E7FA84372D2B}"/>
            </c:ext>
          </c:extLst>
        </c:ser>
        <c:ser>
          <c:idx val="1"/>
          <c:order val="1"/>
          <c:tx>
            <c:strRef>
              <c:f>'GRÁFICO ANEXO I.1A'!$H$4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4.5292439372325251E-2"/>
                  <c:y val="8.3989501312335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76-4446-A3D6-E7FA84372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I.1A'!$E$5:$F$18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I.1A'!$H$5:$H$18</c:f>
              <c:numCache>
                <c:formatCode>0.000</c:formatCode>
                <c:ptCount val="14"/>
                <c:pt idx="0">
                  <c:v>-0.23415338654294099</c:v>
                </c:pt>
                <c:pt idx="1">
                  <c:v>-0.13455013660679899</c:v>
                </c:pt>
                <c:pt idx="2">
                  <c:v>-0.119344771210249</c:v>
                </c:pt>
                <c:pt idx="3">
                  <c:v>-8.9772180124989803E-2</c:v>
                </c:pt>
                <c:pt idx="4">
                  <c:v>1.15622633465816E-2</c:v>
                </c:pt>
                <c:pt idx="5">
                  <c:v>1.9129586884554298E-2</c:v>
                </c:pt>
                <c:pt idx="6">
                  <c:v>7.2162349159459793E-2</c:v>
                </c:pt>
                <c:pt idx="7">
                  <c:v>7.7556135463873604E-2</c:v>
                </c:pt>
                <c:pt idx="8">
                  <c:v>0.13141991117070001</c:v>
                </c:pt>
                <c:pt idx="9">
                  <c:v>9.0060892758505706E-2</c:v>
                </c:pt>
                <c:pt idx="10">
                  <c:v>0.211742822479769</c:v>
                </c:pt>
                <c:pt idx="11">
                  <c:v>0.227144637329321</c:v>
                </c:pt>
                <c:pt idx="12">
                  <c:v>0.117672544693946</c:v>
                </c:pt>
                <c:pt idx="13">
                  <c:v>3.2681392617722398E-2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6-4446-A3D6-E7FA84372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5157232704402517E-2"/>
          <c:y val="0.92270531400966183"/>
          <c:w val="0.9704549056902837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I.1B'!$G$4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I.1B'!$G$5:$G$18</c:f>
              <c:numCache>
                <c:formatCode>0.000</c:formatCode>
                <c:ptCount val="14"/>
                <c:pt idx="0">
                  <c:v>-0.34314392220693701</c:v>
                </c:pt>
                <c:pt idx="1">
                  <c:v>-0.49833315156115621</c:v>
                </c:pt>
                <c:pt idx="2">
                  <c:v>-0.25751499066234995</c:v>
                </c:pt>
                <c:pt idx="3">
                  <c:v>-0.62721866244869107</c:v>
                </c:pt>
                <c:pt idx="4">
                  <c:v>0.1401223904567841</c:v>
                </c:pt>
                <c:pt idx="5">
                  <c:v>7.6271794633393064E-2</c:v>
                </c:pt>
                <c:pt idx="6">
                  <c:v>0.72784623058520181</c:v>
                </c:pt>
                <c:pt idx="7">
                  <c:v>0.33606384612607232</c:v>
                </c:pt>
                <c:pt idx="8">
                  <c:v>#N/A</c:v>
                </c:pt>
                <c:pt idx="9">
                  <c:v>#N/A</c:v>
                </c:pt>
                <c:pt idx="10">
                  <c:v>2.6885334610306622E-2</c:v>
                </c:pt>
                <c:pt idx="11">
                  <c:v>3.0767362084782608</c:v>
                </c:pt>
                <c:pt idx="12">
                  <c:v>1.4808899350447824</c:v>
                </c:pt>
                <c:pt idx="13">
                  <c:v>0.82190164621363504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6-486A-BE34-0AA39DDAE34B}"/>
            </c:ext>
          </c:extLst>
        </c:ser>
        <c:ser>
          <c:idx val="1"/>
          <c:order val="1"/>
          <c:tx>
            <c:strRef>
              <c:f>'GRÁFICO ANEXO I.1B'!$H$4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4.5292439372325251E-2"/>
                  <c:y val="8.3989501312335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6-486A-BE34-0AA39DDAE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I.1B'!$E$5:$F$18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I.1B'!$H$5:$H$18</c:f>
              <c:numCache>
                <c:formatCode>0.000</c:formatCode>
                <c:ptCount val="14"/>
                <c:pt idx="0">
                  <c:v>-0.34314392220693701</c:v>
                </c:pt>
                <c:pt idx="1">
                  <c:v>-0.420738536884047</c:v>
                </c:pt>
                <c:pt idx="2">
                  <c:v>-0.36633068814348102</c:v>
                </c:pt>
                <c:pt idx="3">
                  <c:v>-0.431552681719784</c:v>
                </c:pt>
                <c:pt idx="4">
                  <c:v>-0.31721766728446998</c:v>
                </c:pt>
                <c:pt idx="5">
                  <c:v>-0.25163609029815998</c:v>
                </c:pt>
                <c:pt idx="6">
                  <c:v>-0.111710044457679</c:v>
                </c:pt>
                <c:pt idx="7">
                  <c:v>-5.5738308134710299E-2</c:v>
                </c:pt>
                <c:pt idx="8">
                  <c:v>#N/A</c:v>
                </c:pt>
                <c:pt idx="9">
                  <c:v>#N/A</c:v>
                </c:pt>
                <c:pt idx="10">
                  <c:v>-4.6557903385263902E-2</c:v>
                </c:pt>
                <c:pt idx="11">
                  <c:v>0.26577150780108899</c:v>
                </c:pt>
                <c:pt idx="12">
                  <c:v>0.37623681936869702</c:v>
                </c:pt>
                <c:pt idx="13">
                  <c:v>0.41337555493910899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6-486A-BE34-0AA39DDAE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5157232704402517E-2"/>
          <c:y val="0.92270531400966183"/>
          <c:w val="0.9704549056902837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I.2A'!$I$4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I.2A'!$E$5:$F$18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I.2A'!$I$5:$I$18</c:f>
              <c:numCache>
                <c:formatCode>0.000</c:formatCode>
                <c:ptCount val="14"/>
                <c:pt idx="0">
                  <c:v>5.482780842952794E-2</c:v>
                </c:pt>
                <c:pt idx="1">
                  <c:v>1.8103739260908268E-2</c:v>
                </c:pt>
                <c:pt idx="2">
                  <c:v>1.4243174415226679E-2</c:v>
                </c:pt>
                <c:pt idx="3">
                  <c:v>8.059044324393614E-3</c:v>
                </c:pt>
                <c:pt idx="4">
                  <c:v>1.3368593369570434E-4</c:v>
                </c:pt>
                <c:pt idx="5">
                  <c:v>3.6594109437371181E-4</c:v>
                </c:pt>
                <c:pt idx="6">
                  <c:v>5.2074046362117878E-3</c:v>
                </c:pt>
                <c:pt idx="7">
                  <c:v>6.0149541480907127E-3</c:v>
                </c:pt>
                <c:pt idx="8">
                  <c:v>1.7271193052114681E-2</c:v>
                </c:pt>
                <c:pt idx="9">
                  <c:v>8.1109644044590652E-3</c:v>
                </c:pt>
                <c:pt idx="10">
                  <c:v>4.4835022871698965E-2</c:v>
                </c:pt>
                <c:pt idx="11">
                  <c:v>5.1594686267468763E-2</c:v>
                </c:pt>
                <c:pt idx="12">
                  <c:v>1.3846827774748719E-2</c:v>
                </c:pt>
                <c:pt idx="13">
                  <c:v>1.0680734234337201E-3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E-4C7B-B389-37691B17DD9C}"/>
            </c:ext>
          </c:extLst>
        </c:ser>
        <c:ser>
          <c:idx val="3"/>
          <c:order val="3"/>
          <c:tx>
            <c:strRef>
              <c:f>'GRÁFICO ANEXO I.2A'!$J$4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I.2A'!$E$5:$F$18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I.2A'!$J$5:$J$18</c:f>
              <c:numCache>
                <c:formatCode>0.000</c:formatCode>
                <c:ptCount val="14"/>
                <c:pt idx="0">
                  <c:v>1.5959455978986625E-16</c:v>
                </c:pt>
                <c:pt idx="1">
                  <c:v>9.9208073978416314E-3</c:v>
                </c:pt>
                <c:pt idx="2">
                  <c:v>7.0762778722463209E-3</c:v>
                </c:pt>
                <c:pt idx="3">
                  <c:v>7.9308228346725851E-3</c:v>
                </c:pt>
                <c:pt idx="4">
                  <c:v>4.7419336002510394E-2</c:v>
                </c:pt>
                <c:pt idx="5">
                  <c:v>3.980243526306719E-2</c:v>
                </c:pt>
                <c:pt idx="6">
                  <c:v>5.0991216329668812E-2</c:v>
                </c:pt>
                <c:pt idx="7">
                  <c:v>4.4820964803343993E-2</c:v>
                </c:pt>
                <c:pt idx="8">
                  <c:v>6.3051308270134623E-2</c:v>
                </c:pt>
                <c:pt idx="9">
                  <c:v>7.2141293079303143E-2</c:v>
                </c:pt>
                <c:pt idx="10">
                  <c:v>0.21364791391536206</c:v>
                </c:pt>
                <c:pt idx="11">
                  <c:v>0.19845329599634021</c:v>
                </c:pt>
                <c:pt idx="12">
                  <c:v>0.32699732663439229</c:v>
                </c:pt>
                <c:pt idx="13">
                  <c:v>0.39754582183810527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E-4C7B-B389-37691B17D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I.2A'!$G$4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I.2A'!$E$5:$F$18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I.2A'!$G$5:$G$18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0.1301313052166069</c:v>
                </c:pt>
                <c:pt idx="3">
                  <c:v>0.1301313052166069</c:v>
                </c:pt>
                <c:pt idx="4">
                  <c:v>0.3372604243957148</c:v>
                </c:pt>
                <c:pt idx="5">
                  <c:v>0.3372604243957148</c:v>
                </c:pt>
                <c:pt idx="6">
                  <c:v>0.57356720967360686</c:v>
                </c:pt>
                <c:pt idx="7">
                  <c:v>0.57356720967360686</c:v>
                </c:pt>
                <c:pt idx="8">
                  <c:v>6.0772979855433755</c:v>
                </c:pt>
                <c:pt idx="9">
                  <c:v>6.0772979855433755</c:v>
                </c:pt>
                <c:pt idx="10">
                  <c:v>5.8256986215061684</c:v>
                </c:pt>
                <c:pt idx="11">
                  <c:v>5.8256986215061684</c:v>
                </c:pt>
                <c:pt idx="12">
                  <c:v>5.5982168243561468</c:v>
                </c:pt>
                <c:pt idx="13">
                  <c:v>5.5982168243561468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9E-4C7B-B389-37691B17D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I.2A'!$H$4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I.2A'!$E$5:$F$18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I.2A'!$H$5:$H$18</c:f>
              <c:numCache>
                <c:formatCode>0.000</c:formatCode>
                <c:ptCount val="14"/>
                <c:pt idx="0">
                  <c:v>5.4827808429528099E-2</c:v>
                </c:pt>
                <c:pt idx="1">
                  <c:v>2.8024546658749899E-2</c:v>
                </c:pt>
                <c:pt idx="2">
                  <c:v>2.1319452287472999E-2</c:v>
                </c:pt>
                <c:pt idx="3">
                  <c:v>1.5989867159066199E-2</c:v>
                </c:pt>
                <c:pt idx="4">
                  <c:v>4.75530219362061E-2</c:v>
                </c:pt>
                <c:pt idx="5">
                  <c:v>4.0168376357440902E-2</c:v>
                </c:pt>
                <c:pt idx="6">
                  <c:v>5.6198620965880602E-2</c:v>
                </c:pt>
                <c:pt idx="7">
                  <c:v>5.0835918951434703E-2</c:v>
                </c:pt>
                <c:pt idx="8">
                  <c:v>8.0322501322249301E-2</c:v>
                </c:pt>
                <c:pt idx="9">
                  <c:v>8.0252257483762204E-2</c:v>
                </c:pt>
                <c:pt idx="10">
                  <c:v>0.25848293678706102</c:v>
                </c:pt>
                <c:pt idx="11">
                  <c:v>0.25004798226380898</c:v>
                </c:pt>
                <c:pt idx="12">
                  <c:v>0.34084415440914101</c:v>
                </c:pt>
                <c:pt idx="13">
                  <c:v>0.39861389526153901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9E-4C7B-B389-37691B17D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0273418925344763E-3"/>
          <c:y val="0.89645855291710586"/>
          <c:w val="0.9731367887145348"/>
          <c:h val="0.102769752206171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28-4D14-9796-F844D2179175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28-4D14-9796-F844D2179175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28-4D14-9796-F844D217917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28-4D14-9796-F844D217917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28-4D14-9796-F844D217917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A28-4D14-9796-F844D217917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A28-4D14-9796-F844D217917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28-4D14-9796-F844D217917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8-4D14-9796-F844D217917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8-4D14-9796-F844D217917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3A'!$B$4:$B$8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3A'!$D$4:$D$8</c:f>
              <c:numCache>
                <c:formatCode>0.0</c:formatCode>
                <c:ptCount val="5"/>
                <c:pt idx="0">
                  <c:v>4.282105786855789</c:v>
                </c:pt>
                <c:pt idx="1">
                  <c:v>4.282105786855789</c:v>
                </c:pt>
                <c:pt idx="2">
                  <c:v>4.2994119017465398</c:v>
                </c:pt>
                <c:pt idx="3">
                  <c:v>4.2994119017465398</c:v>
                </c:pt>
                <c:pt idx="4">
                  <c:v>5.4517108598251429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28-4D14-9796-F844D2179175}"/>
            </c:ext>
          </c:extLst>
        </c:ser>
        <c:ser>
          <c:idx val="1"/>
          <c:order val="1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A28-4D14-9796-F844D2179175}"/>
              </c:ext>
            </c:extLst>
          </c:dPt>
          <c:dPt>
            <c:idx val="1"/>
            <c:invertIfNegative val="0"/>
            <c:bubble3D val="0"/>
            <c:spPr>
              <a:solidFill>
                <a:srgbClr val="F3D1D5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A28-4D14-9796-F844D2179175}"/>
              </c:ext>
            </c:extLst>
          </c:dPt>
          <c:dPt>
            <c:idx val="2"/>
            <c:invertIfNegative val="0"/>
            <c:bubble3D val="0"/>
            <c:spPr>
              <a:solidFill>
                <a:srgbClr val="CFD0D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A28-4D14-9796-F844D2179175}"/>
              </c:ext>
            </c:extLst>
          </c:dPt>
          <c:dPt>
            <c:idx val="3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A28-4D14-9796-F844D217917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A28-4D14-9796-F844D2179175}"/>
              </c:ext>
            </c:extLst>
          </c:dPt>
          <c:cat>
            <c:strRef>
              <c:f>'GRÁFICO 3A'!$B$4:$B$8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3A'!$E$4:$E$8</c:f>
              <c:numCache>
                <c:formatCode>0.0</c:formatCode>
                <c:ptCount val="5"/>
                <c:pt idx="1">
                  <c:v>0.33457976529811617</c:v>
                </c:pt>
                <c:pt idx="2">
                  <c:v>0.31727365040736544</c:v>
                </c:pt>
                <c:pt idx="3">
                  <c:v>1.1522989580786032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A28-4D14-9796-F844D217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I.2B'!$I$4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I.2B'!$E$5:$F$18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I.2B'!$I$5:$I$18</c:f>
              <c:numCache>
                <c:formatCode>0.000</c:formatCode>
                <c:ptCount val="14"/>
                <c:pt idx="0">
                  <c:v>0.11774775134756044</c:v>
                </c:pt>
                <c:pt idx="1">
                  <c:v>0.17702091641932857</c:v>
                </c:pt>
                <c:pt idx="2">
                  <c:v>0.13419817307567636</c:v>
                </c:pt>
                <c:pt idx="3">
                  <c:v>0.18623771709953718</c:v>
                </c:pt>
                <c:pt idx="4">
                  <c:v>0.1006270484374007</c:v>
                </c:pt>
                <c:pt idx="5">
                  <c:v>6.3320721940543723E-2</c:v>
                </c:pt>
                <c:pt idx="6">
                  <c:v>1.2479134032736618E-2</c:v>
                </c:pt>
                <c:pt idx="7">
                  <c:v>3.1067589937199122E-3</c:v>
                </c:pt>
                <c:pt idx="8">
                  <c:v>#N/A</c:v>
                </c:pt>
                <c:pt idx="9">
                  <c:v>#N/A</c:v>
                </c:pt>
                <c:pt idx="10">
                  <c:v>2.1676383676315679E-3</c:v>
                </c:pt>
                <c:pt idx="11">
                  <c:v>7.0634494358864305E-2</c:v>
                </c:pt>
                <c:pt idx="12">
                  <c:v>0.14155414424867355</c:v>
                </c:pt>
                <c:pt idx="13">
                  <c:v>0.17087934942121633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8-44FC-957F-7103ECA7ECC6}"/>
            </c:ext>
          </c:extLst>
        </c:ser>
        <c:ser>
          <c:idx val="3"/>
          <c:order val="3"/>
          <c:tx>
            <c:strRef>
              <c:f>'GRÁFICO ANEXO I.2B'!$J$4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I.2B'!$E$5:$F$18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I.2B'!$J$5:$J$18</c:f>
              <c:numCache>
                <c:formatCode>0.000</c:formatCode>
                <c:ptCount val="14"/>
                <c:pt idx="0">
                  <c:v>-4.3021142204224816E-16</c:v>
                </c:pt>
                <c:pt idx="1">
                  <c:v>6.0209242268884355E-3</c:v>
                </c:pt>
                <c:pt idx="2">
                  <c:v>9.9343774937456497E-3</c:v>
                </c:pt>
                <c:pt idx="3">
                  <c:v>2.0212508458509831E-2</c:v>
                </c:pt>
                <c:pt idx="4">
                  <c:v>6.8459988870502309E-2</c:v>
                </c:pt>
                <c:pt idx="5">
                  <c:v>7.8554706925475282E-2</c:v>
                </c:pt>
                <c:pt idx="6">
                  <c:v>0.18480839576343439</c:v>
                </c:pt>
                <c:pt idx="7">
                  <c:v>0.18363719316206109</c:v>
                </c:pt>
                <c:pt idx="8">
                  <c:v>#N/A</c:v>
                </c:pt>
                <c:pt idx="9">
                  <c:v>#N/A</c:v>
                </c:pt>
                <c:pt idx="10">
                  <c:v>0.16390729923940844</c:v>
                </c:pt>
                <c:pt idx="11">
                  <c:v>1.0254635191435857</c:v>
                </c:pt>
                <c:pt idx="12">
                  <c:v>1.0542654134550964</c:v>
                </c:pt>
                <c:pt idx="13">
                  <c:v>0.98158210481129371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8-44FC-957F-7103ECA7E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I.2B'!$G$4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I.2B'!$E$5:$F$18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I.2B'!$G$5:$G$18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0.1301313052166069</c:v>
                </c:pt>
                <c:pt idx="3">
                  <c:v>0.1301313052166069</c:v>
                </c:pt>
                <c:pt idx="4">
                  <c:v>0.3372604243957148</c:v>
                </c:pt>
                <c:pt idx="5">
                  <c:v>0.3372604243957148</c:v>
                </c:pt>
                <c:pt idx="6">
                  <c:v>0.57356720967360686</c:v>
                </c:pt>
                <c:pt idx="7">
                  <c:v>0.57356720967360686</c:v>
                </c:pt>
                <c:pt idx="8">
                  <c:v>6.0772979855433755</c:v>
                </c:pt>
                <c:pt idx="9">
                  <c:v>6.0772979855433755</c:v>
                </c:pt>
                <c:pt idx="10">
                  <c:v>5.8256986215061684</c:v>
                </c:pt>
                <c:pt idx="11">
                  <c:v>5.8256986215061684</c:v>
                </c:pt>
                <c:pt idx="12">
                  <c:v>5.5982168243561468</c:v>
                </c:pt>
                <c:pt idx="13">
                  <c:v>5.5982168243561468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8-44FC-957F-7103ECA7E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I.2B'!$H$4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I.2B'!$E$5:$F$18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I.2B'!$H$5:$H$18</c:f>
              <c:numCache>
                <c:formatCode>0.000</c:formatCode>
                <c:ptCount val="14"/>
                <c:pt idx="0">
                  <c:v>0.11774775134756001</c:v>
                </c:pt>
                <c:pt idx="1">
                  <c:v>0.18304184064621701</c:v>
                </c:pt>
                <c:pt idx="2">
                  <c:v>0.14413255056942201</c:v>
                </c:pt>
                <c:pt idx="3">
                  <c:v>0.20645022555804701</c:v>
                </c:pt>
                <c:pt idx="4">
                  <c:v>0.169087037307903</c:v>
                </c:pt>
                <c:pt idx="5">
                  <c:v>0.141875428866019</c:v>
                </c:pt>
                <c:pt idx="6">
                  <c:v>0.19728752979617101</c:v>
                </c:pt>
                <c:pt idx="7">
                  <c:v>0.18674395215578099</c:v>
                </c:pt>
                <c:pt idx="8">
                  <c:v>#N/A</c:v>
                </c:pt>
                <c:pt idx="9">
                  <c:v>#N/A</c:v>
                </c:pt>
                <c:pt idx="10">
                  <c:v>0.16607493760704001</c:v>
                </c:pt>
                <c:pt idx="11">
                  <c:v>1.0960980135024501</c:v>
                </c:pt>
                <c:pt idx="12">
                  <c:v>1.19581955770377</c:v>
                </c:pt>
                <c:pt idx="13">
                  <c:v>1.15246145423251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58-44FC-957F-7103ECA7E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005983515612616E-2"/>
          <c:y val="0.88595986525306381"/>
          <c:w val="0.98320177524171815"/>
          <c:h val="0.113268439870213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302094285692023E-2"/>
          <c:y val="5.3908012807299621E-2"/>
          <c:w val="0.92603709454796412"/>
          <c:h val="0.4491870952391574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ANEXO I.3'!$I$4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I.3'!$E$5:$G$34</c:f>
              <c:multiLvlStrCache>
                <c:ptCount val="30"/>
                <c:lvl>
                  <c:pt idx="0">
                    <c:v>AireF</c:v>
                  </c:pt>
                  <c:pt idx="1">
                    <c:v>Gobierno</c:v>
                  </c:pt>
                  <c:pt idx="2">
                    <c:v>Banco de España</c:v>
                  </c:pt>
                  <c:pt idx="3">
                    <c:v>Comisión Europea</c:v>
                  </c:pt>
                  <c:pt idx="4">
                    <c:v>Panel de Funcas</c:v>
                  </c:pt>
                  <c:pt idx="5">
                    <c:v>AireF</c:v>
                  </c:pt>
                  <c:pt idx="6">
                    <c:v>Gobierno</c:v>
                  </c:pt>
                  <c:pt idx="7">
                    <c:v>Banco de España</c:v>
                  </c:pt>
                  <c:pt idx="8">
                    <c:v>Comisión Europea</c:v>
                  </c:pt>
                  <c:pt idx="9">
                    <c:v>Panel de Funcas</c:v>
                  </c:pt>
                  <c:pt idx="10">
                    <c:v>AireF</c:v>
                  </c:pt>
                  <c:pt idx="11">
                    <c:v>Gobierno</c:v>
                  </c:pt>
                  <c:pt idx="12">
                    <c:v>Banco de España</c:v>
                  </c:pt>
                  <c:pt idx="13">
                    <c:v>Comisión Europea</c:v>
                  </c:pt>
                  <c:pt idx="14">
                    <c:v>Panel de Funcas</c:v>
                  </c:pt>
                  <c:pt idx="15">
                    <c:v>AireF</c:v>
                  </c:pt>
                  <c:pt idx="16">
                    <c:v>Gobierno</c:v>
                  </c:pt>
                  <c:pt idx="17">
                    <c:v>Banco de España</c:v>
                  </c:pt>
                  <c:pt idx="18">
                    <c:v>Comisión Europea</c:v>
                  </c:pt>
                  <c:pt idx="19">
                    <c:v>Panel de Funcas</c:v>
                  </c:pt>
                  <c:pt idx="20">
                    <c:v>AireF</c:v>
                  </c:pt>
                  <c:pt idx="21">
                    <c:v>Gobierno</c:v>
                  </c:pt>
                  <c:pt idx="22">
                    <c:v>Banco de España</c:v>
                  </c:pt>
                  <c:pt idx="23">
                    <c:v>Comisión Europea</c:v>
                  </c:pt>
                  <c:pt idx="24">
                    <c:v>Panel de Funcas</c:v>
                  </c:pt>
                  <c:pt idx="25">
                    <c:v>AireF</c:v>
                  </c:pt>
                  <c:pt idx="26">
                    <c:v>Gobierno</c:v>
                  </c:pt>
                  <c:pt idx="27">
                    <c:v>Banco de España</c:v>
                  </c:pt>
                  <c:pt idx="28">
                    <c:v>Comisión Europea</c:v>
                  </c:pt>
                  <c:pt idx="29">
                    <c:v>Panel de Funcas</c:v>
                  </c:pt>
                </c:lvl>
                <c:lvl>
                  <c:pt idx="0">
                    <c:v>P</c:v>
                  </c:pt>
                  <c:pt idx="5">
                    <c:v>O</c:v>
                  </c:pt>
                  <c:pt idx="10">
                    <c:v>P</c:v>
                  </c:pt>
                  <c:pt idx="15">
                    <c:v>O</c:v>
                  </c:pt>
                  <c:pt idx="20">
                    <c:v>P</c:v>
                  </c:pt>
                  <c:pt idx="25">
                    <c:v>O</c:v>
                  </c:pt>
                </c:lvl>
                <c:lvl>
                  <c:pt idx="0">
                    <c:v>2019</c:v>
                  </c:pt>
                  <c:pt idx="10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'GRÁFICO ANEXO I.3'!$I$5:$I$34</c:f>
              <c:numCache>
                <c:formatCode>0.000</c:formatCode>
                <c:ptCount val="30"/>
                <c:pt idx="0">
                  <c:v>1.2479134032736618E-2</c:v>
                </c:pt>
                <c:pt idx="1">
                  <c:v>7.654919489264897E-2</c:v>
                </c:pt>
                <c:pt idx="2">
                  <c:v>0.14751803256507931</c:v>
                </c:pt>
                <c:pt idx="3">
                  <c:v>0.10688839433598005</c:v>
                </c:pt>
                <c:pt idx="4">
                  <c:v>0.11117239975411804</c:v>
                </c:pt>
                <c:pt idx="5">
                  <c:v>3.1067589937199122E-3</c:v>
                </c:pt>
                <c:pt idx="6">
                  <c:v>3.9345383222607812E-2</c:v>
                </c:pt>
                <c:pt idx="7">
                  <c:v>9.2925309716293578E-2</c:v>
                </c:pt>
                <c:pt idx="8">
                  <c:v>6.4941656766508579E-2</c:v>
                </c:pt>
                <c:pt idx="9">
                  <c:v>6.0642059953060663E-2</c:v>
                </c:pt>
                <c:pt idx="10">
                  <c:v>2.1676383676315679E-3</c:v>
                </c:pt>
                <c:pt idx="11">
                  <c:v>8.6471847974935691E-5</c:v>
                </c:pt>
                <c:pt idx="12">
                  <c:v>8.5429482581433226E-3</c:v>
                </c:pt>
                <c:pt idx="13">
                  <c:v>3.4905599802909543E-4</c:v>
                </c:pt>
                <c:pt idx="14">
                  <c:v>1.2197512664115463E-2</c:v>
                </c:pt>
                <c:pt idx="15">
                  <c:v>7.0634494358864305E-2</c:v>
                </c:pt>
                <c:pt idx="16">
                  <c:v>0.22602760788225182</c:v>
                </c:pt>
                <c:pt idx="17">
                  <c:v>1.9667187733953945E-2</c:v>
                </c:pt>
                <c:pt idx="18">
                  <c:v>1.0485249860065483E-4</c:v>
                </c:pt>
                <c:pt idx="19">
                  <c:v>1.3731751442704816E-2</c:v>
                </c:pt>
                <c:pt idx="20">
                  <c:v>0.14155414424867355</c:v>
                </c:pt>
                <c:pt idx="21">
                  <c:v>0.32553640387682342</c:v>
                </c:pt>
                <c:pt idx="22">
                  <c:v>1.2387672905655265E-2</c:v>
                </c:pt>
                <c:pt idx="23">
                  <c:v>1.6765521352814533E-2</c:v>
                </c:pt>
                <c:pt idx="24">
                  <c:v>1.4784392050231557E-2</c:v>
                </c:pt>
                <c:pt idx="25">
                  <c:v>0.17087934942121633</c:v>
                </c:pt>
                <c:pt idx="26">
                  <c:v>0.42228762632959416</c:v>
                </c:pt>
                <c:pt idx="27">
                  <c:v>1.8819285269383118E-2</c:v>
                </c:pt>
                <c:pt idx="28">
                  <c:v>5.2372353069761825E-2</c:v>
                </c:pt>
                <c:pt idx="29">
                  <c:v>2.7832733199942655E-2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E-4105-AA4F-F3BCB7A17A87}"/>
            </c:ext>
          </c:extLst>
        </c:ser>
        <c:ser>
          <c:idx val="2"/>
          <c:order val="2"/>
          <c:tx>
            <c:strRef>
              <c:f>'GRÁFICO ANEXO I.3'!$J$4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I.3'!$E$5:$G$34</c:f>
              <c:multiLvlStrCache>
                <c:ptCount val="30"/>
                <c:lvl>
                  <c:pt idx="0">
                    <c:v>AireF</c:v>
                  </c:pt>
                  <c:pt idx="1">
                    <c:v>Gobierno</c:v>
                  </c:pt>
                  <c:pt idx="2">
                    <c:v>Banco de España</c:v>
                  </c:pt>
                  <c:pt idx="3">
                    <c:v>Comisión Europea</c:v>
                  </c:pt>
                  <c:pt idx="4">
                    <c:v>Panel de Funcas</c:v>
                  </c:pt>
                  <c:pt idx="5">
                    <c:v>AireF</c:v>
                  </c:pt>
                  <c:pt idx="6">
                    <c:v>Gobierno</c:v>
                  </c:pt>
                  <c:pt idx="7">
                    <c:v>Banco de España</c:v>
                  </c:pt>
                  <c:pt idx="8">
                    <c:v>Comisión Europea</c:v>
                  </c:pt>
                  <c:pt idx="9">
                    <c:v>Panel de Funcas</c:v>
                  </c:pt>
                  <c:pt idx="10">
                    <c:v>AireF</c:v>
                  </c:pt>
                  <c:pt idx="11">
                    <c:v>Gobierno</c:v>
                  </c:pt>
                  <c:pt idx="12">
                    <c:v>Banco de España</c:v>
                  </c:pt>
                  <c:pt idx="13">
                    <c:v>Comisión Europea</c:v>
                  </c:pt>
                  <c:pt idx="14">
                    <c:v>Panel de Funcas</c:v>
                  </c:pt>
                  <c:pt idx="15">
                    <c:v>AireF</c:v>
                  </c:pt>
                  <c:pt idx="16">
                    <c:v>Gobierno</c:v>
                  </c:pt>
                  <c:pt idx="17">
                    <c:v>Banco de España</c:v>
                  </c:pt>
                  <c:pt idx="18">
                    <c:v>Comisión Europea</c:v>
                  </c:pt>
                  <c:pt idx="19">
                    <c:v>Panel de Funcas</c:v>
                  </c:pt>
                  <c:pt idx="20">
                    <c:v>AireF</c:v>
                  </c:pt>
                  <c:pt idx="21">
                    <c:v>Gobierno</c:v>
                  </c:pt>
                  <c:pt idx="22">
                    <c:v>Banco de España</c:v>
                  </c:pt>
                  <c:pt idx="23">
                    <c:v>Comisión Europea</c:v>
                  </c:pt>
                  <c:pt idx="24">
                    <c:v>Panel de Funcas</c:v>
                  </c:pt>
                  <c:pt idx="25">
                    <c:v>AireF</c:v>
                  </c:pt>
                  <c:pt idx="26">
                    <c:v>Gobierno</c:v>
                  </c:pt>
                  <c:pt idx="27">
                    <c:v>Banco de España</c:v>
                  </c:pt>
                  <c:pt idx="28">
                    <c:v>Comisión Europea</c:v>
                  </c:pt>
                  <c:pt idx="29">
                    <c:v>Panel de Funcas</c:v>
                  </c:pt>
                </c:lvl>
                <c:lvl>
                  <c:pt idx="0">
                    <c:v>P</c:v>
                  </c:pt>
                  <c:pt idx="5">
                    <c:v>O</c:v>
                  </c:pt>
                  <c:pt idx="10">
                    <c:v>P</c:v>
                  </c:pt>
                  <c:pt idx="15">
                    <c:v>O</c:v>
                  </c:pt>
                  <c:pt idx="20">
                    <c:v>P</c:v>
                  </c:pt>
                  <c:pt idx="25">
                    <c:v>O</c:v>
                  </c:pt>
                </c:lvl>
                <c:lvl>
                  <c:pt idx="0">
                    <c:v>2019</c:v>
                  </c:pt>
                  <c:pt idx="10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'GRÁFICO ANEXO I.3'!$J$5:$J$34</c:f>
              <c:numCache>
                <c:formatCode>0.000</c:formatCode>
                <c:ptCount val="30"/>
                <c:pt idx="0">
                  <c:v>0.18480839576343439</c:v>
                </c:pt>
                <c:pt idx="1">
                  <c:v>0.12894619233515303</c:v>
                </c:pt>
                <c:pt idx="2">
                  <c:v>0.14246095074300472</c:v>
                </c:pt>
                <c:pt idx="3">
                  <c:v>0.15065308436453997</c:v>
                </c:pt>
                <c:pt idx="4">
                  <c:v>0.182902842199275</c:v>
                </c:pt>
                <c:pt idx="5">
                  <c:v>0.18363719316206109</c:v>
                </c:pt>
                <c:pt idx="6">
                  <c:v>0.1557644793500792</c:v>
                </c:pt>
                <c:pt idx="7">
                  <c:v>0.16861087178790141</c:v>
                </c:pt>
                <c:pt idx="8">
                  <c:v>0.1682117082060674</c:v>
                </c:pt>
                <c:pt idx="9">
                  <c:v>0.21322923326278836</c:v>
                </c:pt>
                <c:pt idx="10">
                  <c:v>0.16390729923940844</c:v>
                </c:pt>
                <c:pt idx="11">
                  <c:v>0.48342453611599906</c:v>
                </c:pt>
                <c:pt idx="12">
                  <c:v>1.4124296312066966</c:v>
                </c:pt>
                <c:pt idx="13">
                  <c:v>0.59566928176662082</c:v>
                </c:pt>
                <c:pt idx="14">
                  <c:v>0.33710006368558854</c:v>
                </c:pt>
                <c:pt idx="15">
                  <c:v>1.0254635191435857</c:v>
                </c:pt>
                <c:pt idx="16">
                  <c:v>2.3905312399052083</c:v>
                </c:pt>
                <c:pt idx="17">
                  <c:v>1.291760278939996</c:v>
                </c:pt>
                <c:pt idx="18">
                  <c:v>0.54363110429413131</c:v>
                </c:pt>
                <c:pt idx="19">
                  <c:v>0.76970793783610725</c:v>
                </c:pt>
                <c:pt idx="20">
                  <c:v>1.0542654134550964</c:v>
                </c:pt>
                <c:pt idx="21">
                  <c:v>2.2637156959979365</c:v>
                </c:pt>
                <c:pt idx="22">
                  <c:v>1.1827026625817048</c:v>
                </c:pt>
                <c:pt idx="23">
                  <c:v>0.63639661775533451</c:v>
                </c:pt>
                <c:pt idx="24">
                  <c:v>0.69992884025264046</c:v>
                </c:pt>
                <c:pt idx="25">
                  <c:v>0.98158210481129371</c:v>
                </c:pt>
                <c:pt idx="26">
                  <c:v>2.1442088502845857</c:v>
                </c:pt>
                <c:pt idx="27">
                  <c:v>1.0915136055171768</c:v>
                </c:pt>
                <c:pt idx="28">
                  <c:v>0.69197827130123413</c:v>
                </c:pt>
                <c:pt idx="29">
                  <c:v>0.6641150348368754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E-4105-AA4F-F3BCB7A17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58558127"/>
        <c:axId val="858561039"/>
      </c:barChart>
      <c:lineChart>
        <c:grouping val="standard"/>
        <c:varyColors val="0"/>
        <c:ser>
          <c:idx val="0"/>
          <c:order val="0"/>
          <c:tx>
            <c:strRef>
              <c:f>'GRÁFICO ANEXO I.3'!$H$4</c:f>
              <c:strCache>
                <c:ptCount val="1"/>
                <c:pt idx="0">
                  <c:v>ECM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accent6"/>
              </a:solidFill>
              <a:ln>
                <a:solidFill>
                  <a:schemeClr val="accent1"/>
                </a:solidFill>
              </a:ln>
            </c:spPr>
          </c:marker>
          <c:cat>
            <c:multiLvlStrRef>
              <c:f>'GRÁFICO ANEXO I.3'!$E$5:$G$34</c:f>
              <c:multiLvlStrCache>
                <c:ptCount val="30"/>
                <c:lvl>
                  <c:pt idx="0">
                    <c:v>AireF</c:v>
                  </c:pt>
                  <c:pt idx="1">
                    <c:v>Gobierno</c:v>
                  </c:pt>
                  <c:pt idx="2">
                    <c:v>Banco de España</c:v>
                  </c:pt>
                  <c:pt idx="3">
                    <c:v>Comisión Europea</c:v>
                  </c:pt>
                  <c:pt idx="4">
                    <c:v>Panel de Funcas</c:v>
                  </c:pt>
                  <c:pt idx="5">
                    <c:v>AireF</c:v>
                  </c:pt>
                  <c:pt idx="6">
                    <c:v>Gobierno</c:v>
                  </c:pt>
                  <c:pt idx="7">
                    <c:v>Banco de España</c:v>
                  </c:pt>
                  <c:pt idx="8">
                    <c:v>Comisión Europea</c:v>
                  </c:pt>
                  <c:pt idx="9">
                    <c:v>Panel de Funcas</c:v>
                  </c:pt>
                  <c:pt idx="10">
                    <c:v>AireF</c:v>
                  </c:pt>
                  <c:pt idx="11">
                    <c:v>Gobierno</c:v>
                  </c:pt>
                  <c:pt idx="12">
                    <c:v>Banco de España</c:v>
                  </c:pt>
                  <c:pt idx="13">
                    <c:v>Comisión Europea</c:v>
                  </c:pt>
                  <c:pt idx="14">
                    <c:v>Panel de Funcas</c:v>
                  </c:pt>
                  <c:pt idx="15">
                    <c:v>AireF</c:v>
                  </c:pt>
                  <c:pt idx="16">
                    <c:v>Gobierno</c:v>
                  </c:pt>
                  <c:pt idx="17">
                    <c:v>Banco de España</c:v>
                  </c:pt>
                  <c:pt idx="18">
                    <c:v>Comisión Europea</c:v>
                  </c:pt>
                  <c:pt idx="19">
                    <c:v>Panel de Funcas</c:v>
                  </c:pt>
                  <c:pt idx="20">
                    <c:v>AireF</c:v>
                  </c:pt>
                  <c:pt idx="21">
                    <c:v>Gobierno</c:v>
                  </c:pt>
                  <c:pt idx="22">
                    <c:v>Banco de España</c:v>
                  </c:pt>
                  <c:pt idx="23">
                    <c:v>Comisión Europea</c:v>
                  </c:pt>
                  <c:pt idx="24">
                    <c:v>Panel de Funcas</c:v>
                  </c:pt>
                  <c:pt idx="25">
                    <c:v>AireF</c:v>
                  </c:pt>
                  <c:pt idx="26">
                    <c:v>Gobierno</c:v>
                  </c:pt>
                  <c:pt idx="27">
                    <c:v>Banco de España</c:v>
                  </c:pt>
                  <c:pt idx="28">
                    <c:v>Comisión Europea</c:v>
                  </c:pt>
                  <c:pt idx="29">
                    <c:v>Panel de Funcas</c:v>
                  </c:pt>
                </c:lvl>
                <c:lvl>
                  <c:pt idx="0">
                    <c:v>P</c:v>
                  </c:pt>
                  <c:pt idx="5">
                    <c:v>O</c:v>
                  </c:pt>
                  <c:pt idx="10">
                    <c:v>P</c:v>
                  </c:pt>
                  <c:pt idx="15">
                    <c:v>O</c:v>
                  </c:pt>
                  <c:pt idx="20">
                    <c:v>P</c:v>
                  </c:pt>
                  <c:pt idx="25">
                    <c:v>O</c:v>
                  </c:pt>
                </c:lvl>
                <c:lvl>
                  <c:pt idx="0">
                    <c:v>2019</c:v>
                  </c:pt>
                  <c:pt idx="10">
                    <c:v>2021</c:v>
                  </c:pt>
                  <c:pt idx="20">
                    <c:v>2022</c:v>
                  </c:pt>
                </c:lvl>
              </c:multiLvlStrCache>
            </c:multiLvlStrRef>
          </c:cat>
          <c:val>
            <c:numRef>
              <c:f>'GRÁFICO ANEXO I.3'!$H$5:$H$34</c:f>
              <c:numCache>
                <c:formatCode>0.000</c:formatCode>
                <c:ptCount val="30"/>
                <c:pt idx="0">
                  <c:v>0.19728752979617101</c:v>
                </c:pt>
                <c:pt idx="1">
                  <c:v>0.205495387227802</c:v>
                </c:pt>
                <c:pt idx="2">
                  <c:v>0.28997898330808403</c:v>
                </c:pt>
                <c:pt idx="3">
                  <c:v>0.25754147870052002</c:v>
                </c:pt>
                <c:pt idx="4">
                  <c:v>0.29407524195339302</c:v>
                </c:pt>
                <c:pt idx="5">
                  <c:v>0.18674395215578099</c:v>
                </c:pt>
                <c:pt idx="6">
                  <c:v>0.195109862572687</c:v>
                </c:pt>
                <c:pt idx="7">
                  <c:v>0.261536181504195</c:v>
                </c:pt>
                <c:pt idx="8">
                  <c:v>0.23315336497257599</c:v>
                </c:pt>
                <c:pt idx="9">
                  <c:v>0.27387129321584902</c:v>
                </c:pt>
                <c:pt idx="10">
                  <c:v>0.16607493760704001</c:v>
                </c:pt>
                <c:pt idx="11">
                  <c:v>0.483511007963974</c:v>
                </c:pt>
                <c:pt idx="12">
                  <c:v>1.42097257946484</c:v>
                </c:pt>
                <c:pt idx="13">
                  <c:v>0.59601833776464996</c:v>
                </c:pt>
                <c:pt idx="14">
                  <c:v>0.34929757634970399</c:v>
                </c:pt>
                <c:pt idx="15">
                  <c:v>1.0960980135024501</c:v>
                </c:pt>
                <c:pt idx="16">
                  <c:v>2.6165588477874602</c:v>
                </c:pt>
                <c:pt idx="17">
                  <c:v>1.31142746667395</c:v>
                </c:pt>
                <c:pt idx="18">
                  <c:v>0.54373595679273201</c:v>
                </c:pt>
                <c:pt idx="19">
                  <c:v>0.78343968927881202</c:v>
                </c:pt>
                <c:pt idx="20">
                  <c:v>1.19581955770377</c:v>
                </c:pt>
                <c:pt idx="21">
                  <c:v>2.5892520998747601</c:v>
                </c:pt>
                <c:pt idx="22">
                  <c:v>1.1950903354873601</c:v>
                </c:pt>
                <c:pt idx="23">
                  <c:v>0.65316213910814902</c:v>
                </c:pt>
                <c:pt idx="24">
                  <c:v>0.71471323230287198</c:v>
                </c:pt>
                <c:pt idx="25">
                  <c:v>1.15246145423251</c:v>
                </c:pt>
                <c:pt idx="26">
                  <c:v>2.56649647661418</c:v>
                </c:pt>
                <c:pt idx="27">
                  <c:v>1.1103328907865599</c:v>
                </c:pt>
                <c:pt idx="28">
                  <c:v>0.74435062437099597</c:v>
                </c:pt>
                <c:pt idx="29">
                  <c:v>0.69194776803681801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E-4105-AA4F-F3BCB7A17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4740846409891"/>
          <c:y val="7.2247504495008982E-2"/>
          <c:w val="0.7849001426533524"/>
          <c:h val="0.73331473329613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I.4A'!$G$4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accent2"/>
              </a:solidFill>
            </a:ln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70-4EB6-950F-4E1DB16D5D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'GRÁFICO ANEXO I.4A'!$E$5:$F$18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I.4A'!$G$5:$G$18</c:f>
              <c:numCache>
                <c:formatCode>0.000</c:formatCode>
                <c:ptCount val="14"/>
                <c:pt idx="0">
                  <c:v>7.2364417576374102E-2</c:v>
                </c:pt>
                <c:pt idx="1">
                  <c:v>5.1736128387403199E-2</c:v>
                </c:pt>
                <c:pt idx="2">
                  <c:v>4.59793759069521E-2</c:v>
                </c:pt>
                <c:pt idx="3">
                  <c:v>4.0205952581456601E-2</c:v>
                </c:pt>
                <c:pt idx="4">
                  <c:v>7.1714110840971998E-2</c:v>
                </c:pt>
                <c:pt idx="5">
                  <c:v>6.74997548907664E-2</c:v>
                </c:pt>
                <c:pt idx="6">
                  <c:v>8.3295261415874094E-2</c:v>
                </c:pt>
                <c:pt idx="7">
                  <c:v>8.1986410658866193E-2</c:v>
                </c:pt>
                <c:pt idx="8">
                  <c:v>6.3730483447923994E-2</c:v>
                </c:pt>
                <c:pt idx="9">
                  <c:v>5.2116229881113897E-2</c:v>
                </c:pt>
                <c:pt idx="10">
                  <c:v>9.4001080636805207E-2</c:v>
                </c:pt>
                <c:pt idx="11">
                  <c:v>9.2844416397084795E-2</c:v>
                </c:pt>
                <c:pt idx="12">
                  <c:v>0.10825446964087899</c:v>
                </c:pt>
                <c:pt idx="13">
                  <c:v>0.11693686732945401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0-4EB6-950F-4E1DB16D5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</c:scaling>
        <c:delete val="0"/>
        <c:axPos val="l"/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4740846409891"/>
          <c:y val="7.2247504495008982E-2"/>
          <c:w val="0.7849001426533524"/>
          <c:h val="0.73331473329613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I.4B'!$G$4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accent2"/>
              </a:solidFill>
            </a:ln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99-49FD-AB21-D08F90A95ED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'GRÁFICO ANEXO I.4B'!$E$5:$F$18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I.4B'!$G$5:$G$18</c:f>
              <c:numCache>
                <c:formatCode>0.000</c:formatCode>
                <c:ptCount val="14"/>
                <c:pt idx="0">
                  <c:v>0.106047623064481</c:v>
                </c:pt>
                <c:pt idx="1">
                  <c:v>0.132220810461737</c:v>
                </c:pt>
                <c:pt idx="2">
                  <c:v>0.119551790977482</c:v>
                </c:pt>
                <c:pt idx="3">
                  <c:v>0.14446931350915301</c:v>
                </c:pt>
                <c:pt idx="4">
                  <c:v>0.135229273517501</c:v>
                </c:pt>
                <c:pt idx="5">
                  <c:v>0.12685677041636201</c:v>
                </c:pt>
                <c:pt idx="6">
                  <c:v>0.15606563498620499</c:v>
                </c:pt>
                <c:pt idx="7">
                  <c:v>0.15713748831768001</c:v>
                </c:pt>
                <c:pt idx="8">
                  <c:v>#N/A</c:v>
                </c:pt>
                <c:pt idx="9">
                  <c:v>#N/A</c:v>
                </c:pt>
                <c:pt idx="10">
                  <c:v>0.13121323466346399</c:v>
                </c:pt>
                <c:pt idx="11">
                  <c:v>0.311274975087796</c:v>
                </c:pt>
                <c:pt idx="12">
                  <c:v>0.30314888159102699</c:v>
                </c:pt>
                <c:pt idx="13">
                  <c:v>0.282617578363694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99-49FD-AB21-D08F90A95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I.5A'!$F$5:$F$15</c:f>
              <c:numCache>
                <c:formatCode>0.000</c:formatCode>
                <c:ptCount val="11"/>
                <c:pt idx="0">
                  <c:v>0.16545797152702901</c:v>
                </c:pt>
                <c:pt idx="1">
                  <c:v>-0.21602679902209801</c:v>
                </c:pt>
                <c:pt idx="2">
                  <c:v>-0.17021767332840201</c:v>
                </c:pt>
                <c:pt idx="3">
                  <c:v>4.8845294706189299E-2</c:v>
                </c:pt>
                <c:pt idx="4">
                  <c:v>-0.12617316757083999</c:v>
                </c:pt>
                <c:pt idx="5">
                  <c:v>-2.5231153384521299E-2</c:v>
                </c:pt>
                <c:pt idx="6">
                  <c:v>-6.3225126064910195E-2</c:v>
                </c:pt>
                <c:pt idx="7">
                  <c:v>-0.143915794882127</c:v>
                </c:pt>
                <c:pt idx="8">
                  <c:v>-7.8644763674659696E-2</c:v>
                </c:pt>
                <c:pt idx="9">
                  <c:v>-3.77994929893814E-2</c:v>
                </c:pt>
                <c:pt idx="10">
                  <c:v>2.16268825498536E-2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A-4980-A856-6A768BA8F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I.5A'!$G$5:$G$15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FA-4980-A856-6A768BA8F0D8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I.5A'!$H$5:$H$15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A-4980-A856-6A768BA8F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AXENO I.5B'!$F$5:$F$14</c:f>
              <c:numCache>
                <c:formatCode>0.000</c:formatCode>
                <c:ptCount val="10"/>
                <c:pt idx="0">
                  <c:v>0.38419662950301398</c:v>
                </c:pt>
                <c:pt idx="1">
                  <c:v>0.193439699348989</c:v>
                </c:pt>
                <c:pt idx="2">
                  <c:v>0.14295115449802601</c:v>
                </c:pt>
                <c:pt idx="3">
                  <c:v>-8.8772170782729296E-3</c:v>
                </c:pt>
                <c:pt idx="4">
                  <c:v>-4.5572539598325502E-2</c:v>
                </c:pt>
                <c:pt idx="5">
                  <c:v>-0.26394632383018102</c:v>
                </c:pt>
                <c:pt idx="6">
                  <c:v>-0.22060045503758799</c:v>
                </c:pt>
                <c:pt idx="7">
                  <c:v>-0.27821725203054498</c:v>
                </c:pt>
                <c:pt idx="8">
                  <c:v>-0.27695277518482098</c:v>
                </c:pt>
                <c:pt idx="9">
                  <c:v>-0.100182841654884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B-4DA4-BDF0-F0927C7A0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AXENO I.5B'!$G$5:$G$14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B-4DA4-BDF0-F0927C7A0E93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AXENO I.5B'!$H$5:$H$14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B-4DA4-BDF0-F0927C7A0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I.6A'!$G$4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I.6A'!$G$5:$G$18</c:f>
              <c:numCache>
                <c:formatCode>0.000</c:formatCode>
                <c:ptCount val="14"/>
                <c:pt idx="0">
                  <c:v>0.2414614397973387</c:v>
                </c:pt>
                <c:pt idx="1">
                  <c:v>0.24744407150860237</c:v>
                </c:pt>
                <c:pt idx="2">
                  <c:v>0.60113272126702189</c:v>
                </c:pt>
                <c:pt idx="3">
                  <c:v>0.159452037584078</c:v>
                </c:pt>
                <c:pt idx="4">
                  <c:v>7.7088528855027594E-2</c:v>
                </c:pt>
                <c:pt idx="5">
                  <c:v>-0.1715066753058947</c:v>
                </c:pt>
                <c:pt idx="6">
                  <c:v>1.2267455907914715</c:v>
                </c:pt>
                <c:pt idx="7">
                  <c:v>-0.13737720921859797</c:v>
                </c:pt>
                <c:pt idx="8">
                  <c:v>1.1347223592286166</c:v>
                </c:pt>
                <c:pt idx="9">
                  <c:v>-1.3272150626337869</c:v>
                </c:pt>
                <c:pt idx="10">
                  <c:v>2.9818916203856469</c:v>
                </c:pt>
                <c:pt idx="11">
                  <c:v>2.4853537522640199</c:v>
                </c:pt>
                <c:pt idx="12">
                  <c:v>-0.17601079783857809</c:v>
                </c:pt>
                <c:pt idx="13">
                  <c:v>-2.7806222612584808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F-49CA-83CF-07AF973A3415}"/>
            </c:ext>
          </c:extLst>
        </c:ser>
        <c:ser>
          <c:idx val="1"/>
          <c:order val="1"/>
          <c:tx>
            <c:strRef>
              <c:f>'GRÁFICO ANEXO I.6A'!$H$4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6.299212598425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F-49CA-83CF-07AF973A3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I.6A'!$H$5:$H$18</c:f>
              <c:numCache>
                <c:formatCode>0.000</c:formatCode>
                <c:ptCount val="14"/>
                <c:pt idx="0">
                  <c:v>0.241461439797339</c:v>
                </c:pt>
                <c:pt idx="1">
                  <c:v>0.244452755652971</c:v>
                </c:pt>
                <c:pt idx="2">
                  <c:v>0.36334607752432102</c:v>
                </c:pt>
                <c:pt idx="3">
                  <c:v>0.31237256753926002</c:v>
                </c:pt>
                <c:pt idx="4">
                  <c:v>0.26531575980241401</c:v>
                </c:pt>
                <c:pt idx="5">
                  <c:v>0.19251202061769601</c:v>
                </c:pt>
                <c:pt idx="6">
                  <c:v>0.34025967349966402</c:v>
                </c:pt>
                <c:pt idx="7">
                  <c:v>0.28055506315988099</c:v>
                </c:pt>
                <c:pt idx="8">
                  <c:v>0.37546254050085098</c:v>
                </c:pt>
                <c:pt idx="9">
                  <c:v>0.20519478018738699</c:v>
                </c:pt>
                <c:pt idx="10">
                  <c:v>0.45762176565995599</c:v>
                </c:pt>
                <c:pt idx="11">
                  <c:v>0.62659943121029504</c:v>
                </c:pt>
                <c:pt idx="12">
                  <c:v>0.56486018282191996</c:v>
                </c:pt>
                <c:pt idx="13">
                  <c:v>0.32589715110189099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F-49CA-83CF-07AF973A3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5157232704402517E-2"/>
          <c:y val="0.92270531400966183"/>
          <c:w val="0.96542241242669202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I.6B'!$G$4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I.6B'!$G$5:$G$18</c:f>
              <c:numCache>
                <c:formatCode>0.000</c:formatCode>
                <c:ptCount val="14"/>
                <c:pt idx="0">
                  <c:v>0.13722028839901634</c:v>
                </c:pt>
                <c:pt idx="1">
                  <c:v>-0.63880633694145939</c:v>
                </c:pt>
                <c:pt idx="2">
                  <c:v>0.23077159882217568</c:v>
                </c:pt>
                <c:pt idx="3">
                  <c:v>0.24129631669606644</c:v>
                </c:pt>
                <c:pt idx="4">
                  <c:v>0.326232048424143</c:v>
                </c:pt>
                <c:pt idx="5">
                  <c:v>-9.9775691502217434E-3</c:v>
                </c:pt>
                <c:pt idx="6">
                  <c:v>1.2398319083282439</c:v>
                </c:pt>
                <c:pt idx="7">
                  <c:v>0.90100759568850597</c:v>
                </c:pt>
                <c:pt idx="8">
                  <c:v>#N/A</c:v>
                </c:pt>
                <c:pt idx="9">
                  <c:v>#N/A</c:v>
                </c:pt>
                <c:pt idx="10">
                  <c:v>-0.12914449175947951</c:v>
                </c:pt>
                <c:pt idx="11">
                  <c:v>4.1569038327311532</c:v>
                </c:pt>
                <c:pt idx="12">
                  <c:v>2.5283654769096158</c:v>
                </c:pt>
                <c:pt idx="13">
                  <c:v>2.1283654769096163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E-4A2C-94FD-C1FE42038AED}"/>
            </c:ext>
          </c:extLst>
        </c:ser>
        <c:ser>
          <c:idx val="1"/>
          <c:order val="1"/>
          <c:tx>
            <c:strRef>
              <c:f>'GRÁFICO ANEXO I.6B'!$H$4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6.299212598425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0E-4A2C-94FD-C1FE42038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I.6B'!$H$5:$H$18</c:f>
              <c:numCache>
                <c:formatCode>0.000</c:formatCode>
                <c:ptCount val="14"/>
                <c:pt idx="0">
                  <c:v>0.13722028839901701</c:v>
                </c:pt>
                <c:pt idx="1">
                  <c:v>-0.25079302427122102</c:v>
                </c:pt>
                <c:pt idx="2">
                  <c:v>-9.0271483240089004E-2</c:v>
                </c:pt>
                <c:pt idx="3">
                  <c:v>-7.3795332560502302E-3</c:v>
                </c:pt>
                <c:pt idx="4">
                  <c:v>5.9342783079988401E-2</c:v>
                </c:pt>
                <c:pt idx="5">
                  <c:v>4.7789391041620201E-2</c:v>
                </c:pt>
                <c:pt idx="6">
                  <c:v>0.218081179225424</c:v>
                </c:pt>
                <c:pt idx="7">
                  <c:v>0.30344698128330899</c:v>
                </c:pt>
                <c:pt idx="8">
                  <c:v>#N/A</c:v>
                </c:pt>
                <c:pt idx="9">
                  <c:v>#N/A</c:v>
                </c:pt>
                <c:pt idx="10">
                  <c:v>0.25538126205633199</c:v>
                </c:pt>
                <c:pt idx="11">
                  <c:v>0.64553351912381496</c:v>
                </c:pt>
                <c:pt idx="12">
                  <c:v>0.816700060740705</c:v>
                </c:pt>
                <c:pt idx="13">
                  <c:v>0.92600551208811499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0E-4A2C-94FD-C1FE42038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0.99058487874465073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I.6C'!$G$4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I.6C'!$G$5:$G$18</c:f>
              <c:numCache>
                <c:formatCode>0.000</c:formatCode>
                <c:ptCount val="14"/>
                <c:pt idx="0">
                  <c:v>0.73232880911340836</c:v>
                </c:pt>
                <c:pt idx="1">
                  <c:v>0.18191701291203355</c:v>
                </c:pt>
                <c:pt idx="2">
                  <c:v>-0.55220488833994197</c:v>
                </c:pt>
                <c:pt idx="3">
                  <c:v>-0.43425912011990486</c:v>
                </c:pt>
                <c:pt idx="4">
                  <c:v>-0.85859909714034743</c:v>
                </c:pt>
                <c:pt idx="5">
                  <c:v>-0.71399161553450985</c:v>
                </c:pt>
                <c:pt idx="6">
                  <c:v>-0.5027131934173843</c:v>
                </c:pt>
                <c:pt idx="7">
                  <c:v>-0.3125501301114606</c:v>
                </c:pt>
                <c:pt idx="8">
                  <c:v>2.7324619325169341</c:v>
                </c:pt>
                <c:pt idx="9">
                  <c:v>2.3639182453971963</c:v>
                </c:pt>
                <c:pt idx="10">
                  <c:v>-0.50836303284264872</c:v>
                </c:pt>
                <c:pt idx="11">
                  <c:v>-0.70517951193307127</c:v>
                </c:pt>
                <c:pt idx="12">
                  <c:v>2.2595072994379795</c:v>
                </c:pt>
                <c:pt idx="13">
                  <c:v>3.9507299438001908E-2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6-4FB2-ABAB-E1313F93F1C6}"/>
            </c:ext>
          </c:extLst>
        </c:ser>
        <c:ser>
          <c:idx val="1"/>
          <c:order val="1"/>
          <c:tx>
            <c:strRef>
              <c:f>'GRÁFICO ANEXO I.6C'!$H$4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3.5227452845141859E-2"/>
                  <c:y val="7.87401574803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06-4FB2-ABAB-E1313F93F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I.6C'!$H$5:$H$18</c:f>
              <c:numCache>
                <c:formatCode>0.000</c:formatCode>
                <c:ptCount val="14"/>
                <c:pt idx="0">
                  <c:v>0.73232880911340903</c:v>
                </c:pt>
                <c:pt idx="1">
                  <c:v>0.45712291101272101</c:v>
                </c:pt>
                <c:pt idx="2">
                  <c:v>0.1206803112285</c:v>
                </c:pt>
                <c:pt idx="3">
                  <c:v>-1.8054546608601198E-2</c:v>
                </c:pt>
                <c:pt idx="4">
                  <c:v>-0.18616345671495099</c:v>
                </c:pt>
                <c:pt idx="5">
                  <c:v>-0.27413481651820998</c:v>
                </c:pt>
                <c:pt idx="6">
                  <c:v>-0.30678887036094898</c:v>
                </c:pt>
                <c:pt idx="7">
                  <c:v>-0.30750902782976303</c:v>
                </c:pt>
                <c:pt idx="8">
                  <c:v>3.0265523319869699E-2</c:v>
                </c:pt>
                <c:pt idx="9">
                  <c:v>0.26363079552760199</c:v>
                </c:pt>
                <c:pt idx="10">
                  <c:v>0.193449538403034</c:v>
                </c:pt>
                <c:pt idx="11">
                  <c:v>0.118563784208359</c:v>
                </c:pt>
                <c:pt idx="12">
                  <c:v>0.28325174691832999</c:v>
                </c:pt>
                <c:pt idx="13">
                  <c:v>0.265841429241163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6-4FB2-ABAB-E1313F93F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273418925344763E-3"/>
          <c:y val="0.92270531400966183"/>
          <c:w val="0.98555238548105895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1.6D'!$G$4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1.6D'!$E$5:$F$18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1.6D'!$G$5:$G$18</c:f>
              <c:numCache>
                <c:formatCode>0.000</c:formatCode>
                <c:ptCount val="14"/>
                <c:pt idx="0">
                  <c:v>-0.22271238054665776</c:v>
                </c:pt>
                <c:pt idx="1">
                  <c:v>2.2109269487431362</c:v>
                </c:pt>
                <c:pt idx="2">
                  <c:v>0.41874126072407858</c:v>
                </c:pt>
                <c:pt idx="3">
                  <c:v>-0.66575721887152706</c:v>
                </c:pt>
                <c:pt idx="4">
                  <c:v>-1.0415944066103568</c:v>
                </c:pt>
                <c:pt idx="5">
                  <c:v>-1.1077482277113959</c:v>
                </c:pt>
                <c:pt idx="6">
                  <c:v>-1.1758468111232894</c:v>
                </c:pt>
                <c:pt idx="7">
                  <c:v>-0.96980538741885347</c:v>
                </c:pt>
                <c:pt idx="8">
                  <c:v>#N/A</c:v>
                </c:pt>
                <c:pt idx="9">
                  <c:v>#N/A</c:v>
                </c:pt>
                <c:pt idx="10">
                  <c:v>-5.6927495712479379</c:v>
                </c:pt>
                <c:pt idx="11">
                  <c:v>-0.96466303284263644</c:v>
                </c:pt>
                <c:pt idx="12">
                  <c:v>0.43950729943799172</c:v>
                </c:pt>
                <c:pt idx="13">
                  <c:v>0.50363576669151267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E-4CF3-9B21-D825F2A26D3F}"/>
            </c:ext>
          </c:extLst>
        </c:ser>
        <c:ser>
          <c:idx val="1"/>
          <c:order val="1"/>
          <c:tx>
            <c:strRef>
              <c:f>'GRÁFICO ANEXO 1.6D'!$H$4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5.2493438320209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E-4CF3-9B21-D825F2A26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1.6D'!$E$5:$F$18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1.6D'!$H$5:$H$18</c:f>
              <c:numCache>
                <c:formatCode>0.000</c:formatCode>
                <c:ptCount val="14"/>
                <c:pt idx="0">
                  <c:v>-0.22271238054665801</c:v>
                </c:pt>
                <c:pt idx="1">
                  <c:v>0.99410728409823901</c:v>
                </c:pt>
                <c:pt idx="2">
                  <c:v>0.80231860964018598</c:v>
                </c:pt>
                <c:pt idx="3">
                  <c:v>0.435299652512258</c:v>
                </c:pt>
                <c:pt idx="4">
                  <c:v>0.139920840687735</c:v>
                </c:pt>
                <c:pt idx="5">
                  <c:v>-6.8024004045453806E-2</c:v>
                </c:pt>
                <c:pt idx="6">
                  <c:v>-0.22628440505657299</c:v>
                </c:pt>
                <c:pt idx="7">
                  <c:v>-0.31922452785185801</c:v>
                </c:pt>
                <c:pt idx="8">
                  <c:v>#N/A</c:v>
                </c:pt>
                <c:pt idx="9">
                  <c:v>#N/A</c:v>
                </c:pt>
                <c:pt idx="10">
                  <c:v>-0.91628286600697795</c:v>
                </c:pt>
                <c:pt idx="11">
                  <c:v>-0.92112088269054404</c:v>
                </c:pt>
                <c:pt idx="12">
                  <c:v>-0.79742741158795005</c:v>
                </c:pt>
                <c:pt idx="13">
                  <c:v>-0.689005480064661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6E-4CF3-9B21-D825F2A26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059835156126171E-2"/>
          <c:y val="0.92270531400966183"/>
          <c:w val="0.98555238548105895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191769344692799E-2"/>
          <c:y val="2.6690617828009629E-2"/>
          <c:w val="0.92726130221692937"/>
          <c:h val="0.63830408925330884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AF-4BCC-8AAE-8CD907388CC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AF-4BCC-8AAE-8CD907388CC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AF-4BCC-8AAE-8CD907388CC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AF-4BCC-8AAE-8CD907388CC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AF-4BCC-8AAE-8CD907388CC8}"/>
              </c:ext>
            </c:extLst>
          </c:dPt>
          <c:dPt>
            <c:idx val="5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CAF-4BCC-8AAE-8CD907388CC8}"/>
              </c:ext>
            </c:extLst>
          </c:dPt>
          <c:dPt>
            <c:idx val="6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CAF-4BCC-8AAE-8CD907388CC8}"/>
              </c:ext>
            </c:extLst>
          </c:dPt>
          <c:dPt>
            <c:idx val="7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CAF-4BCC-8AAE-8CD907388CC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CAF-4BCC-8AAE-8CD907388CC8}"/>
              </c:ext>
            </c:extLst>
          </c:dPt>
          <c:dLbls>
            <c:dLbl>
              <c:idx val="0"/>
              <c:layout>
                <c:manualLayout>
                  <c:x val="4.4110518199584706E-4"/>
                  <c:y val="-0.16572797281458698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D4627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F-4BCC-8AAE-8CD907388C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7.4513853899474777E-2"/>
                      <c:h val="9.071772448579958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CAF-4BCC-8AAE-8CD907388CC8}"/>
                </c:ext>
              </c:extLst>
            </c:dLbl>
            <c:dLbl>
              <c:idx val="8"/>
              <c:layout>
                <c:manualLayout>
                  <c:x val="-1.8478622512211875E-16"/>
                  <c:y val="-0.2872734126984127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C2633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AF-4BCC-8AAE-8CD907388CC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D4627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3B'!$B$3:$B$11</c:f>
              <c:strCache>
                <c:ptCount val="9"/>
                <c:pt idx="0">
                  <c:v>APE 2022</c:v>
                </c:pt>
                <c:pt idx="1">
                  <c:v>Consumo 
Privado</c:v>
                </c:pt>
                <c:pt idx="2">
                  <c:v>Consumo 
Público</c:v>
                </c:pt>
                <c:pt idx="3">
                  <c:v>FBCF 
Equipo</c:v>
                </c:pt>
                <c:pt idx="4">
                  <c:v>FBCF 
Construcción</c:v>
                </c:pt>
                <c:pt idx="5">
                  <c:v>Var. Ext</c:v>
                </c:pt>
                <c:pt idx="6">
                  <c:v>Exportaciones </c:v>
                </c:pt>
                <c:pt idx="7">
                  <c:v>Importaciones</c:v>
                </c:pt>
                <c:pt idx="8">
                  <c:v>Observado 
Abril 23</c:v>
                </c:pt>
              </c:strCache>
            </c:strRef>
          </c:cat>
          <c:val>
            <c:numRef>
              <c:f>'GRÁFICO 3B'!$D$3:$D$11</c:f>
              <c:numCache>
                <c:formatCode>0.0</c:formatCode>
                <c:ptCount val="9"/>
                <c:pt idx="0">
                  <c:v>4.282105786855789</c:v>
                </c:pt>
                <c:pt idx="1">
                  <c:v>4.282105786855789</c:v>
                </c:pt>
                <c:pt idx="2">
                  <c:v>4.0283401496879421</c:v>
                </c:pt>
                <c:pt idx="3">
                  <c:v>3.7952779611284879</c:v>
                </c:pt>
                <c:pt idx="4">
                  <c:v>3.6252446875463602</c:v>
                </c:pt>
                <c:pt idx="5">
                  <c:v>3.4457067660559373</c:v>
                </c:pt>
                <c:pt idx="6">
                  <c:v>3.4457067660559373</c:v>
                </c:pt>
                <c:pt idx="7">
                  <c:v>5.4517108598251429</c:v>
                </c:pt>
                <c:pt idx="8">
                  <c:v>5.4517108598251429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AF-4BCC-8AAE-8CD907388CC8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CAF-4BCC-8AAE-8CD907388CC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CAF-4BCC-8AAE-8CD907388C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CAF-4BCC-8AAE-8CD907388C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CAF-4BCC-8AAE-8CD907388CC8}"/>
              </c:ext>
            </c:extLst>
          </c:dPt>
          <c:dPt>
            <c:idx val="6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CAF-4BCC-8AAE-8CD907388CC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CAF-4BCC-8AAE-8CD907388CC8}"/>
              </c:ext>
            </c:extLst>
          </c:dPt>
          <c:cat>
            <c:strRef>
              <c:f>'GRÁFICO 3B'!$B$3:$B$11</c:f>
              <c:strCache>
                <c:ptCount val="9"/>
                <c:pt idx="0">
                  <c:v>APE 2022</c:v>
                </c:pt>
                <c:pt idx="1">
                  <c:v>Consumo 
Privado</c:v>
                </c:pt>
                <c:pt idx="2">
                  <c:v>Consumo 
Público</c:v>
                </c:pt>
                <c:pt idx="3">
                  <c:v>FBCF 
Equipo</c:v>
                </c:pt>
                <c:pt idx="4">
                  <c:v>FBCF 
Construcción</c:v>
                </c:pt>
                <c:pt idx="5">
                  <c:v>Var. Ext</c:v>
                </c:pt>
                <c:pt idx="6">
                  <c:v>Exportaciones </c:v>
                </c:pt>
                <c:pt idx="7">
                  <c:v>Importaciones</c:v>
                </c:pt>
                <c:pt idx="8">
                  <c:v>Observado 
Abril 23</c:v>
                </c:pt>
              </c:strCache>
            </c:strRef>
          </c:cat>
          <c:val>
            <c:numRef>
              <c:f>'GRÁFICO 3B'!$E$3:$E$11</c:f>
              <c:numCache>
                <c:formatCode>0.0</c:formatCode>
                <c:ptCount val="9"/>
                <c:pt idx="1">
                  <c:v>0.1704678444763246</c:v>
                </c:pt>
                <c:pt idx="2">
                  <c:v>0.42423348164417207</c:v>
                </c:pt>
                <c:pt idx="3">
                  <c:v>0.23306218855945429</c:v>
                </c:pt>
                <c:pt idx="4">
                  <c:v>0.17003327358212766</c:v>
                </c:pt>
                <c:pt idx="5">
                  <c:v>0.17953792149042269</c:v>
                </c:pt>
                <c:pt idx="6">
                  <c:v>2.3989402377268769</c:v>
                </c:pt>
                <c:pt idx="7">
                  <c:v>0.39293614395767085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CAF-4BCC-8AAE-8CD907388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  <c:max val="6"/>
          <c:min val="3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I.6E'!$G$4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I.6E'!$G$5:$G$18</c:f>
              <c:numCache>
                <c:formatCode>0.000</c:formatCode>
                <c:ptCount val="14"/>
                <c:pt idx="0">
                  <c:v>1.8469111187688432</c:v>
                </c:pt>
                <c:pt idx="1">
                  <c:v>0.96428409539548188</c:v>
                </c:pt>
                <c:pt idx="2">
                  <c:v>-1.378525186426407</c:v>
                </c:pt>
                <c:pt idx="3">
                  <c:v>-0.88954715145573005</c:v>
                </c:pt>
                <c:pt idx="4">
                  <c:v>0.19909960037180596</c:v>
                </c:pt>
                <c:pt idx="5">
                  <c:v>0.88202638289791135</c:v>
                </c:pt>
                <c:pt idx="6">
                  <c:v>1.2589351848277404</c:v>
                </c:pt>
                <c:pt idx="7">
                  <c:v>-5.848386896973512E-2</c:v>
                </c:pt>
                <c:pt idx="8">
                  <c:v>-18.809682453828707</c:v>
                </c:pt>
                <c:pt idx="9">
                  <c:v>-3.4865787962340917</c:v>
                </c:pt>
                <c:pt idx="10">
                  <c:v>7.9583886735683969</c:v>
                </c:pt>
                <c:pt idx="11">
                  <c:v>2.0134064909978608</c:v>
                </c:pt>
                <c:pt idx="12">
                  <c:v>2.340724553399494</c:v>
                </c:pt>
                <c:pt idx="13">
                  <c:v>1.1914443253125144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D-45B2-8B47-92D50BF14408}"/>
            </c:ext>
          </c:extLst>
        </c:ser>
        <c:ser>
          <c:idx val="1"/>
          <c:order val="1"/>
          <c:tx>
            <c:strRef>
              <c:f>'GRÁFICO ANEXO I.6E'!$H$4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5.77427821522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0D-45B2-8B47-92D50BF14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I.6E'!$H$5:$H$18</c:f>
              <c:numCache>
                <c:formatCode>0.000</c:formatCode>
                <c:ptCount val="14"/>
                <c:pt idx="0">
                  <c:v>1.8469111187688401</c:v>
                </c:pt>
                <c:pt idx="1">
                  <c:v>1.4055976070821601</c:v>
                </c:pt>
                <c:pt idx="2">
                  <c:v>0.47755667591264001</c:v>
                </c:pt>
                <c:pt idx="3">
                  <c:v>0.13578071907054701</c:v>
                </c:pt>
                <c:pt idx="4">
                  <c:v>0.14844449533079901</c:v>
                </c:pt>
                <c:pt idx="5">
                  <c:v>0.270708143258651</c:v>
                </c:pt>
                <c:pt idx="6">
                  <c:v>0.41188343491137802</c:v>
                </c:pt>
                <c:pt idx="7">
                  <c:v>0.35308752192623899</c:v>
                </c:pt>
                <c:pt idx="8">
                  <c:v>-1.77610914204653</c:v>
                </c:pt>
                <c:pt idx="9">
                  <c:v>-1.9471561074652901</c:v>
                </c:pt>
                <c:pt idx="10">
                  <c:v>-1.04665203646223</c:v>
                </c:pt>
                <c:pt idx="11">
                  <c:v>-0.79164715917388495</c:v>
                </c:pt>
                <c:pt idx="12">
                  <c:v>-0.55069548897593301</c:v>
                </c:pt>
                <c:pt idx="13">
                  <c:v>-0.42625693081247201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D-45B2-8B47-92D50BF1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059835156126171E-2"/>
          <c:y val="0.92270531400966183"/>
          <c:w val="0.97548739895387537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I.6F'!$G$4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I.6F'!$G$5:$G$18</c:f>
              <c:numCache>
                <c:formatCode>0.000</c:formatCode>
                <c:ptCount val="14"/>
                <c:pt idx="0">
                  <c:v>3.5047520247656312</c:v>
                </c:pt>
                <c:pt idx="1">
                  <c:v>0.1294072431637856</c:v>
                </c:pt>
                <c:pt idx="2">
                  <c:v>-0.21199441370851879</c:v>
                </c:pt>
                <c:pt idx="3">
                  <c:v>-1.3516178374286119</c:v>
                </c:pt>
                <c:pt idx="4">
                  <c:v>-1.3799205351435346</c:v>
                </c:pt>
                <c:pt idx="5">
                  <c:v>-1.9694653297723841</c:v>
                </c:pt>
                <c:pt idx="6">
                  <c:v>2.0935916707846705</c:v>
                </c:pt>
                <c:pt idx="7">
                  <c:v>2.1475469547621397</c:v>
                </c:pt>
                <c:pt idx="8">
                  <c:v>#N/A</c:v>
                </c:pt>
                <c:pt idx="9">
                  <c:v>#N/A</c:v>
                </c:pt>
                <c:pt idx="10">
                  <c:v>10.933041302761447</c:v>
                </c:pt>
                <c:pt idx="11">
                  <c:v>16.863563514541504</c:v>
                </c:pt>
                <c:pt idx="12">
                  <c:v>7.9132075061371943</c:v>
                </c:pt>
                <c:pt idx="13">
                  <c:v>8.3253289798803518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5-48AE-8AFC-5463E7E39B6A}"/>
            </c:ext>
          </c:extLst>
        </c:ser>
        <c:ser>
          <c:idx val="1"/>
          <c:order val="1"/>
          <c:tx>
            <c:strRef>
              <c:f>'GRÁFICO ANEXO I.6F'!$H$4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3.0194959581550166E-2"/>
                  <c:y val="4.1994750656167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5-48AE-8AFC-5463E7E39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I.6F'!$H$5:$H$18</c:f>
              <c:numCache>
                <c:formatCode>0.000</c:formatCode>
                <c:ptCount val="14"/>
                <c:pt idx="0">
                  <c:v>3.5047520247656299</c:v>
                </c:pt>
                <c:pt idx="1">
                  <c:v>1.81707963396471</c:v>
                </c:pt>
                <c:pt idx="2">
                  <c:v>1.1407216180736299</c:v>
                </c:pt>
                <c:pt idx="3">
                  <c:v>0.51763675419807198</c:v>
                </c:pt>
                <c:pt idx="4">
                  <c:v>0.13812529632975001</c:v>
                </c:pt>
                <c:pt idx="5">
                  <c:v>-0.213139808020605</c:v>
                </c:pt>
                <c:pt idx="6">
                  <c:v>0.11639326038014799</c:v>
                </c:pt>
                <c:pt idx="7">
                  <c:v>0.37028747217789698</c:v>
                </c:pt>
                <c:pt idx="8">
                  <c:v>#N/A</c:v>
                </c:pt>
                <c:pt idx="9">
                  <c:v>#N/A</c:v>
                </c:pt>
                <c:pt idx="10">
                  <c:v>1.54392678668718</c:v>
                </c:pt>
                <c:pt idx="11">
                  <c:v>3.07589045947261</c:v>
                </c:pt>
                <c:pt idx="12">
                  <c:v>3.5156465546239399</c:v>
                </c:pt>
                <c:pt idx="13">
                  <c:v>3.9164534233953101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5-48AE-8AFC-5463E7E39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1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I.6G'!$G$4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I.6G'!$G$5:$G$18</c:f>
              <c:numCache>
                <c:formatCode>0.000</c:formatCode>
                <c:ptCount val="14"/>
                <c:pt idx="0">
                  <c:v>1.6997100149411253</c:v>
                </c:pt>
                <c:pt idx="1">
                  <c:v>0.59400056192332595</c:v>
                </c:pt>
                <c:pt idx="2">
                  <c:v>0.33056826432151265</c:v>
                </c:pt>
                <c:pt idx="3">
                  <c:v>1.4524150626382086</c:v>
                </c:pt>
                <c:pt idx="4">
                  <c:v>2.9498807668082039</c:v>
                </c:pt>
                <c:pt idx="5">
                  <c:v>0.9551862046224695</c:v>
                </c:pt>
                <c:pt idx="6">
                  <c:v>0.76485655087064774</c:v>
                </c:pt>
                <c:pt idx="7">
                  <c:v>-4.317806865395335E-2</c:v>
                </c:pt>
                <c:pt idx="8">
                  <c:v>-12.811591773436696</c:v>
                </c:pt>
                <c:pt idx="9">
                  <c:v>0.2441186130291868</c:v>
                </c:pt>
                <c:pt idx="10">
                  <c:v>-4.4765973014554472</c:v>
                </c:pt>
                <c:pt idx="11">
                  <c:v>-4.5100853000515304</c:v>
                </c:pt>
                <c:pt idx="12">
                  <c:v>-7.3825083911073381</c:v>
                </c:pt>
                <c:pt idx="13">
                  <c:v>1.9199673539516873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C-4E2D-B6DC-9BBF10DE27E3}"/>
            </c:ext>
          </c:extLst>
        </c:ser>
        <c:ser>
          <c:idx val="1"/>
          <c:order val="1"/>
          <c:tx>
            <c:strRef>
              <c:f>'GRÁFICO ANEXO I.6G'!$H$4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0"/>
                  <c:y val="4.7244094488188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5C-4E2D-B6DC-9BBF10DE2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I.6G'!$H$5:$H$18</c:f>
              <c:numCache>
                <c:formatCode>0.000</c:formatCode>
                <c:ptCount val="14"/>
                <c:pt idx="0">
                  <c:v>1.6997100149411299</c:v>
                </c:pt>
                <c:pt idx="1">
                  <c:v>1.1468552884322301</c:v>
                </c:pt>
                <c:pt idx="2">
                  <c:v>0.87475961372865496</c:v>
                </c:pt>
                <c:pt idx="3">
                  <c:v>1.01917347595604</c:v>
                </c:pt>
                <c:pt idx="4">
                  <c:v>1.4053149341264799</c:v>
                </c:pt>
                <c:pt idx="5">
                  <c:v>1.3302934792091401</c:v>
                </c:pt>
                <c:pt idx="6">
                  <c:v>1.2495167751607801</c:v>
                </c:pt>
                <c:pt idx="7">
                  <c:v>1.08792991968394</c:v>
                </c:pt>
                <c:pt idx="8">
                  <c:v>-0.45646137955168498</c:v>
                </c:pt>
                <c:pt idx="9">
                  <c:v>-0.386403380293597</c:v>
                </c:pt>
                <c:pt idx="10">
                  <c:v>-0.75823919130831097</c:v>
                </c:pt>
                <c:pt idx="11">
                  <c:v>-1.07089303370358</c:v>
                </c:pt>
                <c:pt idx="12">
                  <c:v>-1.5564019073500199</c:v>
                </c:pt>
                <c:pt idx="13">
                  <c:v>-1.3080898172570401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C-4E2D-B6DC-9BBF10DE2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059835156126171E-2"/>
          <c:y val="0.92270531400966183"/>
          <c:w val="0.98051989221746727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1.6H'!$G$4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1.6H'!$E$5:$F$18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1.6H'!$G$5:$G$18</c:f>
              <c:numCache>
                <c:formatCode>0.000</c:formatCode>
                <c:ptCount val="14"/>
                <c:pt idx="0">
                  <c:v>1.249877847617487</c:v>
                </c:pt>
                <c:pt idx="1">
                  <c:v>1.6787454146295344</c:v>
                </c:pt>
                <c:pt idx="2">
                  <c:v>0.3607555412548118</c:v>
                </c:pt>
                <c:pt idx="3">
                  <c:v>-0.50288091533792834</c:v>
                </c:pt>
                <c:pt idx="4">
                  <c:v>2.3552558812306819</c:v>
                </c:pt>
                <c:pt idx="5">
                  <c:v>2.7172688854703946</c:v>
                </c:pt>
                <c:pt idx="6">
                  <c:v>2.4537985058157128</c:v>
                </c:pt>
                <c:pt idx="7">
                  <c:v>1.0346053116231491</c:v>
                </c:pt>
                <c:pt idx="8">
                  <c:v>#N/A</c:v>
                </c:pt>
                <c:pt idx="9">
                  <c:v>#N/A</c:v>
                </c:pt>
                <c:pt idx="10">
                  <c:v>-0.23316947344423156</c:v>
                </c:pt>
                <c:pt idx="11">
                  <c:v>-4.5302145005175003</c:v>
                </c:pt>
                <c:pt idx="12">
                  <c:v>-0.9392619467734562</c:v>
                </c:pt>
                <c:pt idx="13">
                  <c:v>-3.8406591435131858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F-41A9-BB7E-8B0CB140B4F3}"/>
            </c:ext>
          </c:extLst>
        </c:ser>
        <c:ser>
          <c:idx val="1"/>
          <c:order val="1"/>
          <c:tx>
            <c:strRef>
              <c:f>'GRÁFICO ANEXO 1.6H'!$H$4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6.299212598425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0F-41A9-BB7E-8B0CB140B4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1.6H'!$E$5:$F$18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1.6H'!$H$5:$H$18</c:f>
              <c:numCache>
                <c:formatCode>0.000</c:formatCode>
                <c:ptCount val="14"/>
                <c:pt idx="0">
                  <c:v>1.2498778476174901</c:v>
                </c:pt>
                <c:pt idx="1">
                  <c:v>1.46431163112351</c:v>
                </c:pt>
                <c:pt idx="2">
                  <c:v>1.09645960116728</c:v>
                </c:pt>
                <c:pt idx="3">
                  <c:v>0.69662447204097599</c:v>
                </c:pt>
                <c:pt idx="4">
                  <c:v>1.0283507538789201</c:v>
                </c:pt>
                <c:pt idx="5">
                  <c:v>1.3098371091441601</c:v>
                </c:pt>
                <c:pt idx="6">
                  <c:v>1.4732601658115301</c:v>
                </c:pt>
                <c:pt idx="7">
                  <c:v>1.4184283090379799</c:v>
                </c:pt>
                <c:pt idx="8">
                  <c:v>#N/A</c:v>
                </c:pt>
                <c:pt idx="9">
                  <c:v>#N/A</c:v>
                </c:pt>
                <c:pt idx="10">
                  <c:v>1.23491744431773</c:v>
                </c:pt>
                <c:pt idx="11">
                  <c:v>0.65840424983421098</c:v>
                </c:pt>
                <c:pt idx="12">
                  <c:v>0.51316186832442301</c:v>
                </c:pt>
                <c:pt idx="13">
                  <c:v>0.15034345067128899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F-41A9-BB7E-8B0CB140B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273418925344763E-3"/>
          <c:y val="0.92270531400966183"/>
          <c:w val="0.98555238548105895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I.6I'!$G$4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I.6I'!$E$5:$F$18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I.6I'!$G$5:$G$18</c:f>
              <c:numCache>
                <c:formatCode>0.000</c:formatCode>
                <c:ptCount val="14"/>
                <c:pt idx="0">
                  <c:v>4.0563689519234734</c:v>
                </c:pt>
                <c:pt idx="1">
                  <c:v>1.809002835207961</c:v>
                </c:pt>
                <c:pt idx="2">
                  <c:v>0.32037004581027251</c:v>
                </c:pt>
                <c:pt idx="3">
                  <c:v>0.6041843574750061</c:v>
                </c:pt>
                <c:pt idx="4">
                  <c:v>1.5177243013039972</c:v>
                </c:pt>
                <c:pt idx="5">
                  <c:v>0.51682469902670869</c:v>
                </c:pt>
                <c:pt idx="6">
                  <c:v>2.7201223184848389</c:v>
                </c:pt>
                <c:pt idx="7">
                  <c:v>-0.55300774819381637</c:v>
                </c:pt>
                <c:pt idx="8">
                  <c:v>-23.511509256561844</c:v>
                </c:pt>
                <c:pt idx="9">
                  <c:v>-0.98246706367070935</c:v>
                </c:pt>
                <c:pt idx="10">
                  <c:v>-0.73657828094741618</c:v>
                </c:pt>
                <c:pt idx="11">
                  <c:v>-2.2816667917808395</c:v>
                </c:pt>
                <c:pt idx="12">
                  <c:v>-1.0028997806251061</c:v>
                </c:pt>
                <c:pt idx="13">
                  <c:v>1.8758080213591413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AD-486D-8E1E-91D9406D7194}"/>
            </c:ext>
          </c:extLst>
        </c:ser>
        <c:ser>
          <c:idx val="1"/>
          <c:order val="1"/>
          <c:tx>
            <c:strRef>
              <c:f>'GRÁFICO ANEXO I.6I'!$H$4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9.973753280839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AD-486D-8E1E-91D9406D7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I.6I'!$E$5:$F$18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I.6I'!$H$5:$H$18</c:f>
              <c:numCache>
                <c:formatCode>0.000</c:formatCode>
                <c:ptCount val="14"/>
                <c:pt idx="0">
                  <c:v>4.0563689519234698</c:v>
                </c:pt>
                <c:pt idx="1">
                  <c:v>2.9326858935657198</c:v>
                </c:pt>
                <c:pt idx="2">
                  <c:v>2.0619139443139001</c:v>
                </c:pt>
                <c:pt idx="3">
                  <c:v>1.69748154760418</c:v>
                </c:pt>
                <c:pt idx="4">
                  <c:v>1.6615300983441399</c:v>
                </c:pt>
                <c:pt idx="5">
                  <c:v>1.47074586512457</c:v>
                </c:pt>
                <c:pt idx="6">
                  <c:v>1.6492282156046101</c:v>
                </c:pt>
                <c:pt idx="7">
                  <c:v>1.37394872012981</c:v>
                </c:pt>
                <c:pt idx="8">
                  <c:v>-1.39110216616927</c:v>
                </c:pt>
                <c:pt idx="9">
                  <c:v>-1.3502386559194099</c:v>
                </c:pt>
                <c:pt idx="10">
                  <c:v>-1.2944513491037699</c:v>
                </c:pt>
                <c:pt idx="11">
                  <c:v>-1.3767193026602</c:v>
                </c:pt>
                <c:pt idx="12">
                  <c:v>-1.34796395481134</c:v>
                </c:pt>
                <c:pt idx="13">
                  <c:v>-1.1176945279420201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D-486D-8E1E-91D9406D7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0.99561737200824219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I6J'!$G$4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I6J'!$E$5:$F$18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I6J'!$G$5:$G$18</c:f>
              <c:numCache>
                <c:formatCode>0.000</c:formatCode>
                <c:ptCount val="14"/>
                <c:pt idx="0">
                  <c:v>4.477219162680715</c:v>
                </c:pt>
                <c:pt idx="1">
                  <c:v>2.602640178431856</c:v>
                </c:pt>
                <c:pt idx="2">
                  <c:v>1.4459516423395335</c:v>
                </c:pt>
                <c:pt idx="3">
                  <c:v>0.18947422023138571</c:v>
                </c:pt>
                <c:pt idx="4">
                  <c:v>0.91338849444976589</c:v>
                </c:pt>
                <c:pt idx="5">
                  <c:v>0.45734613012270131</c:v>
                </c:pt>
                <c:pt idx="6">
                  <c:v>3.7087239761921165</c:v>
                </c:pt>
                <c:pt idx="7">
                  <c:v>3.0501932239629896</c:v>
                </c:pt>
                <c:pt idx="8">
                  <c:v>#N/A</c:v>
                </c:pt>
                <c:pt idx="9">
                  <c:v>#N/A</c:v>
                </c:pt>
                <c:pt idx="10">
                  <c:v>-0.52383686265450713</c:v>
                </c:pt>
                <c:pt idx="11">
                  <c:v>0.91053610628008386</c:v>
                </c:pt>
                <c:pt idx="12">
                  <c:v>4.5724062922754491</c:v>
                </c:pt>
                <c:pt idx="13">
                  <c:v>3.032724190084096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4-4781-991B-D9839E5D0A31}"/>
            </c:ext>
          </c:extLst>
        </c:ser>
        <c:ser>
          <c:idx val="1"/>
          <c:order val="1"/>
          <c:tx>
            <c:strRef>
              <c:f>'GRÁFICO ANEXO I6J'!$H$4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6.299212598425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781-991B-D9839E5D0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I6J'!$E$5:$F$18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I6J'!$H$5:$H$18</c:f>
              <c:numCache>
                <c:formatCode>0.000</c:formatCode>
                <c:ptCount val="14"/>
                <c:pt idx="0">
                  <c:v>4.4772191626807096</c:v>
                </c:pt>
                <c:pt idx="1">
                  <c:v>3.5399296705562899</c:v>
                </c:pt>
                <c:pt idx="2">
                  <c:v>2.84193699448404</c:v>
                </c:pt>
                <c:pt idx="3">
                  <c:v>2.1788213009208701</c:v>
                </c:pt>
                <c:pt idx="4">
                  <c:v>1.92573473962665</c:v>
                </c:pt>
                <c:pt idx="5">
                  <c:v>1.68100330470933</c:v>
                </c:pt>
                <c:pt idx="6">
                  <c:v>1.97067768634972</c:v>
                </c:pt>
                <c:pt idx="7">
                  <c:v>2.1056171285513798</c:v>
                </c:pt>
                <c:pt idx="8">
                  <c:v>#N/A</c:v>
                </c:pt>
                <c:pt idx="9">
                  <c:v>#N/A</c:v>
                </c:pt>
                <c:pt idx="10">
                  <c:v>1.8134555739729501</c:v>
                </c:pt>
                <c:pt idx="11">
                  <c:v>1.7231636272036599</c:v>
                </c:pt>
                <c:pt idx="12">
                  <c:v>1.9821856876647299</c:v>
                </c:pt>
                <c:pt idx="13">
                  <c:v>2.0697305628663498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54-4781-991B-D9839E5D0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0.98555238548105895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I.7A'!$I$4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I.7A'!$I$5:$I$18</c:f>
              <c:numCache>
                <c:formatCode>0.000</c:formatCode>
                <c:ptCount val="14"/>
                <c:pt idx="0">
                  <c:v>5.8303626909003967E-2</c:v>
                </c:pt>
                <c:pt idx="1">
                  <c:v>5.9757149746331145E-2</c:v>
                </c:pt>
                <c:pt idx="2">
                  <c:v>0.1320203720523099</c:v>
                </c:pt>
                <c:pt idx="3">
                  <c:v>9.7576620951069559E-2</c:v>
                </c:pt>
                <c:pt idx="4">
                  <c:v>7.0392452399532249E-2</c:v>
                </c:pt>
                <c:pt idx="5">
                  <c:v>3.7060878082308214E-2</c:v>
                </c:pt>
                <c:pt idx="6">
                  <c:v>0.11577664541009795</c:v>
                </c:pt>
                <c:pt idx="7">
                  <c:v>7.8711143464644806E-2</c:v>
                </c:pt>
                <c:pt idx="8">
                  <c:v>0.14097211931935316</c:v>
                </c:pt>
                <c:pt idx="9">
                  <c:v>4.2104897816150066E-2</c:v>
                </c:pt>
                <c:pt idx="10">
                  <c:v>0.20941768040573569</c:v>
                </c:pt>
                <c:pt idx="11">
                  <c:v>0.39262684719306529</c:v>
                </c:pt>
                <c:pt idx="12">
                  <c:v>0.31906702613761284</c:v>
                </c:pt>
                <c:pt idx="13">
                  <c:v>0.10620895309632877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C-4CBF-8E1C-BA329CA9B0F5}"/>
            </c:ext>
          </c:extLst>
        </c:ser>
        <c:ser>
          <c:idx val="3"/>
          <c:order val="3"/>
          <c:tx>
            <c:strRef>
              <c:f>'GRÁFICO ANEXO I.7A'!$J$4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  <a:ln>
              <a:noFill/>
            </a:ln>
          </c:spPr>
          <c:invertIfNegative val="0"/>
          <c:cat>
            <c:multiLvlStrRef>
              <c:f>'GRÁFICO ANEXO I.7A'!$E$5:$F$18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I.7A'!$J$5:$J$18</c:f>
              <c:numCache>
                <c:formatCode>0.000</c:formatCode>
                <c:ptCount val="14"/>
                <c:pt idx="0">
                  <c:v>3.4694469519536142E-17</c:v>
                </c:pt>
                <c:pt idx="1">
                  <c:v>8.9479705482550798E-6</c:v>
                </c:pt>
                <c:pt idx="2">
                  <c:v>2.8277209284908095E-2</c:v>
                </c:pt>
                <c:pt idx="3">
                  <c:v>2.9002803124272447E-2</c:v>
                </c:pt>
                <c:pt idx="4">
                  <c:v>3.2059615116947757E-2</c:v>
                </c:pt>
                <c:pt idx="5">
                  <c:v>5.321826812717189E-2</c:v>
                </c:pt>
                <c:pt idx="6">
                  <c:v>0.17659187198750204</c:v>
                </c:pt>
                <c:pt idx="7">
                  <c:v>0.17947037145984118</c:v>
                </c:pt>
                <c:pt idx="8">
                  <c:v>0.23158865311722782</c:v>
                </c:pt>
                <c:pt idx="9">
                  <c:v>0.46934977962497498</c:v>
                </c:pt>
                <c:pt idx="10">
                  <c:v>1.0638754477885743</c:v>
                </c:pt>
                <c:pt idx="11">
                  <c:v>1.2893071264761247</c:v>
                </c:pt>
                <c:pt idx="12">
                  <c:v>1.2358704727074672</c:v>
                </c:pt>
                <c:pt idx="13">
                  <c:v>1.8899373072459711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C-4CBF-8E1C-BA329CA9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I.7A'!$G$4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I.7A'!$G$5:$G$18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0.59819440589912642</c:v>
                </c:pt>
                <c:pt idx="3">
                  <c:v>0.59819440589912642</c:v>
                </c:pt>
                <c:pt idx="4">
                  <c:v>0.51579889243252297</c:v>
                </c:pt>
                <c:pt idx="5">
                  <c:v>0.51579889243252297</c:v>
                </c:pt>
                <c:pt idx="6">
                  <c:v>0.95523209832268074</c:v>
                </c:pt>
                <c:pt idx="7">
                  <c:v>0.95523209832268074</c:v>
                </c:pt>
                <c:pt idx="8">
                  <c:v>6.4687879101182713</c:v>
                </c:pt>
                <c:pt idx="9">
                  <c:v>6.4687879101182713</c:v>
                </c:pt>
                <c:pt idx="10">
                  <c:v>6.1767370901254548</c:v>
                </c:pt>
                <c:pt idx="11">
                  <c:v>6.1767370901254548</c:v>
                </c:pt>
                <c:pt idx="12">
                  <c:v>5.8428005776798617</c:v>
                </c:pt>
                <c:pt idx="13">
                  <c:v>5.8428005776798617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C-4CBF-8E1C-BA329CA9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I.7A'!$H$4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I.7A'!$H$5:$H$18</c:f>
              <c:numCache>
                <c:formatCode>0.000</c:formatCode>
                <c:ptCount val="14"/>
                <c:pt idx="0">
                  <c:v>5.8303626909004001E-2</c:v>
                </c:pt>
                <c:pt idx="1">
                  <c:v>5.97660977168794E-2</c:v>
                </c:pt>
                <c:pt idx="2">
                  <c:v>0.160297581337218</c:v>
                </c:pt>
                <c:pt idx="3">
                  <c:v>0.12657942407534201</c:v>
                </c:pt>
                <c:pt idx="4">
                  <c:v>0.10245206751648001</c:v>
                </c:pt>
                <c:pt idx="5">
                  <c:v>9.0279146209480104E-2</c:v>
                </c:pt>
                <c:pt idx="6">
                  <c:v>0.2923685173976</c:v>
                </c:pt>
                <c:pt idx="7">
                  <c:v>0.25818151492448599</c:v>
                </c:pt>
                <c:pt idx="8">
                  <c:v>0.37256077243658098</c:v>
                </c:pt>
                <c:pt idx="9">
                  <c:v>0.51145467744112505</c:v>
                </c:pt>
                <c:pt idx="10">
                  <c:v>1.2732931281943101</c:v>
                </c:pt>
                <c:pt idx="11">
                  <c:v>1.6819339736691901</c:v>
                </c:pt>
                <c:pt idx="12">
                  <c:v>1.5549374988450799</c:v>
                </c:pt>
                <c:pt idx="13">
                  <c:v>1.9961462603422999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1C-4CBF-8E1C-BA329CA9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005983515612616E-2"/>
          <c:y val="0.90170789674912688"/>
          <c:w val="0.9731367887145348"/>
          <c:h val="9.7520408374150089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I.7B'!$I$4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I.7B'!$I$5:$I$18</c:f>
              <c:numCache>
                <c:formatCode>0.000</c:formatCode>
                <c:ptCount val="14"/>
                <c:pt idx="0">
                  <c:v>1.8829407548309401E-2</c:v>
                </c:pt>
                <c:pt idx="1">
                  <c:v>6.2897141023105257E-2</c:v>
                </c:pt>
                <c:pt idx="2">
                  <c:v>8.1489406863656695E-3</c:v>
                </c:pt>
                <c:pt idx="3">
                  <c:v>5.4457511077151313E-5</c:v>
                </c:pt>
                <c:pt idx="4">
                  <c:v>3.5215659036785577E-3</c:v>
                </c:pt>
                <c:pt idx="5">
                  <c:v>2.2838258961288892E-3</c:v>
                </c:pt>
                <c:pt idx="6">
                  <c:v>4.7559400732351501E-2</c:v>
                </c:pt>
                <c:pt idx="7">
                  <c:v>9.208007044995288E-2</c:v>
                </c:pt>
                <c:pt idx="8">
                  <c:v>#N/A</c:v>
                </c:pt>
                <c:pt idx="9">
                  <c:v>#N/A</c:v>
                </c:pt>
                <c:pt idx="10">
                  <c:v>6.5219589009484921E-2</c:v>
                </c:pt>
                <c:pt idx="11">
                  <c:v>0.41671352431237679</c:v>
                </c:pt>
                <c:pt idx="12">
                  <c:v>0.66699898921387124</c:v>
                </c:pt>
                <c:pt idx="13">
                  <c:v>0.85748620841757206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C-4580-A80A-AD6D73085950}"/>
            </c:ext>
          </c:extLst>
        </c:ser>
        <c:ser>
          <c:idx val="3"/>
          <c:order val="3"/>
          <c:tx>
            <c:strRef>
              <c:f>'GRÁFICO ANEXO I.7B'!$J$4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I.7B'!$J$5:$J$18</c:f>
              <c:numCache>
                <c:formatCode>0.000</c:formatCode>
                <c:ptCount val="14"/>
                <c:pt idx="0">
                  <c:v>1.0061396160665481E-16</c:v>
                </c:pt>
                <c:pt idx="1">
                  <c:v>0.15055433080933175</c:v>
                </c:pt>
                <c:pt idx="2">
                  <c:v>0.15190388414290631</c:v>
                </c:pt>
                <c:pt idx="3">
                  <c:v>0.13454113922364883</c:v>
                </c:pt>
                <c:pt idx="4">
                  <c:v>0.12544038136790545</c:v>
                </c:pt>
                <c:pt idx="5">
                  <c:v>0.10520105547788211</c:v>
                </c:pt>
                <c:pt idx="6">
                  <c:v>0.2641680920037795</c:v>
                </c:pt>
                <c:pt idx="7">
                  <c:v>0.28215832163021015</c:v>
                </c:pt>
                <c:pt idx="8">
                  <c:v>#N/A</c:v>
                </c:pt>
                <c:pt idx="9">
                  <c:v>#N/A</c:v>
                </c:pt>
                <c:pt idx="10">
                  <c:v>0.26928990392308305</c:v>
                </c:pt>
                <c:pt idx="11">
                  <c:v>1.6123299667844333</c:v>
                </c:pt>
                <c:pt idx="12">
                  <c:v>1.7587343649494387</c:v>
                </c:pt>
                <c:pt idx="13">
                  <c:v>1.7435976665071877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C-4580-A80A-AD6D7308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I.7B'!$G$4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I.7B'!$G$5:$G$18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0.59819440589912642</c:v>
                </c:pt>
                <c:pt idx="3">
                  <c:v>0.59819440589912642</c:v>
                </c:pt>
                <c:pt idx="4">
                  <c:v>0.51579889243252297</c:v>
                </c:pt>
                <c:pt idx="5">
                  <c:v>0.51579889243252297</c:v>
                </c:pt>
                <c:pt idx="6">
                  <c:v>0.95523209832268074</c:v>
                </c:pt>
                <c:pt idx="7">
                  <c:v>0.95523209832268074</c:v>
                </c:pt>
                <c:pt idx="8">
                  <c:v>6.4687879101182713</c:v>
                </c:pt>
                <c:pt idx="9">
                  <c:v>6.4687879101182713</c:v>
                </c:pt>
                <c:pt idx="10">
                  <c:v>6.1767370901254548</c:v>
                </c:pt>
                <c:pt idx="11">
                  <c:v>6.1767370901254548</c:v>
                </c:pt>
                <c:pt idx="12">
                  <c:v>5.8428005776798617</c:v>
                </c:pt>
                <c:pt idx="13">
                  <c:v>5.8428005776798617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C-4580-A80A-AD6D7308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I.7B'!$H$4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I.7B'!$H$5:$H$18</c:f>
              <c:numCache>
                <c:formatCode>0.000</c:formatCode>
                <c:ptCount val="14"/>
                <c:pt idx="0">
                  <c:v>1.8829407548309501E-2</c:v>
                </c:pt>
                <c:pt idx="1">
                  <c:v>0.21345147183243701</c:v>
                </c:pt>
                <c:pt idx="2">
                  <c:v>0.16005282482927199</c:v>
                </c:pt>
                <c:pt idx="3">
                  <c:v>0.13459559673472599</c:v>
                </c:pt>
                <c:pt idx="4">
                  <c:v>0.128961947271584</c:v>
                </c:pt>
                <c:pt idx="5">
                  <c:v>0.10748488137401099</c:v>
                </c:pt>
                <c:pt idx="6">
                  <c:v>0.31172749273613098</c:v>
                </c:pt>
                <c:pt idx="7">
                  <c:v>0.37423839208016302</c:v>
                </c:pt>
                <c:pt idx="8">
                  <c:v>#N/A</c:v>
                </c:pt>
                <c:pt idx="9">
                  <c:v>#N/A</c:v>
                </c:pt>
                <c:pt idx="10">
                  <c:v>0.33450949293256799</c:v>
                </c:pt>
                <c:pt idx="11">
                  <c:v>2.02904349109681</c:v>
                </c:pt>
                <c:pt idx="12">
                  <c:v>2.4257333541633099</c:v>
                </c:pt>
                <c:pt idx="13">
                  <c:v>2.6010838749247598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C-4580-A80A-AD6D7308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9120920908508483"/>
          <c:w val="0.99326676176890161"/>
          <c:h val="0.10801909603819208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I.7C'!$I$4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I.7C'!$I$5:$I$18</c:f>
              <c:numCache>
                <c:formatCode>0.000</c:formatCode>
                <c:ptCount val="14"/>
                <c:pt idx="0">
                  <c:v>0.53630548465746386</c:v>
                </c:pt>
                <c:pt idx="1">
                  <c:v>0.20896135577274405</c:v>
                </c:pt>
                <c:pt idx="2">
                  <c:v>1.4563737518207623E-2</c:v>
                </c:pt>
                <c:pt idx="3">
                  <c:v>3.2596665324215304E-4</c:v>
                </c:pt>
                <c:pt idx="4">
                  <c:v>3.4656832616059431E-2</c:v>
                </c:pt>
                <c:pt idx="5">
                  <c:v>7.514989762747265E-2</c:v>
                </c:pt>
                <c:pt idx="6">
                  <c:v>9.4119410977347162E-2</c:v>
                </c:pt>
                <c:pt idx="7">
                  <c:v>9.4561802196805975E-2</c:v>
                </c:pt>
                <c:pt idx="8">
                  <c:v>9.1600190182557662E-4</c:v>
                </c:pt>
                <c:pt idx="9">
                  <c:v>6.9501196350516284E-2</c:v>
                </c:pt>
                <c:pt idx="10">
                  <c:v>3.7422723908346923E-2</c:v>
                </c:pt>
                <c:pt idx="11">
                  <c:v>1.405737092580632E-2</c:v>
                </c:pt>
                <c:pt idx="12">
                  <c:v>8.0231552132285666E-2</c:v>
                </c:pt>
                <c:pt idx="13">
                  <c:v>7.0671665500984276E-2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D-497B-A046-5D43121C99F6}"/>
            </c:ext>
          </c:extLst>
        </c:ser>
        <c:ser>
          <c:idx val="3"/>
          <c:order val="3"/>
          <c:tx>
            <c:strRef>
              <c:f>'GRÁFICO ANEXO I.7C'!$J$4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I.7C'!$J$5:$J$18</c:f>
              <c:numCache>
                <c:formatCode>0.000</c:formatCode>
                <c:ptCount val="14"/>
                <c:pt idx="0">
                  <c:v>1.1102230246251565E-16</c:v>
                </c:pt>
                <c:pt idx="1">
                  <c:v>7.5738286349405937E-2</c:v>
                </c:pt>
                <c:pt idx="2">
                  <c:v>0.27687943679873539</c:v>
                </c:pt>
                <c:pt idx="3">
                  <c:v>0.26540165993629389</c:v>
                </c:pt>
                <c:pt idx="4">
                  <c:v>0.32536375057761358</c:v>
                </c:pt>
                <c:pt idx="5">
                  <c:v>0.30983125954285134</c:v>
                </c:pt>
                <c:pt idx="6">
                  <c:v>0.27196737443091684</c:v>
                </c:pt>
                <c:pt idx="7">
                  <c:v>0.23797508301451104</c:v>
                </c:pt>
                <c:pt idx="8">
                  <c:v>1.1242665863586945</c:v>
                </c:pt>
                <c:pt idx="9">
                  <c:v>1.5019740801761337</c:v>
                </c:pt>
                <c:pt idx="10">
                  <c:v>1.4146850704941532</c:v>
                </c:pt>
                <c:pt idx="11">
                  <c:v>1.3584812859473236</c:v>
                </c:pt>
                <c:pt idx="12">
                  <c:v>1.5794482262285743</c:v>
                </c:pt>
                <c:pt idx="13">
                  <c:v>1.4705710448847258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D-497B-A046-5D43121C9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I.7C'!$G$4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I.7C'!$G$5:$G$18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0.55631362755465508</c:v>
                </c:pt>
                <c:pt idx="3">
                  <c:v>0.55631362755465508</c:v>
                </c:pt>
                <c:pt idx="4">
                  <c:v>0.677034790071672</c:v>
                </c:pt>
                <c:pt idx="5">
                  <c:v>0.677034790071672</c:v>
                </c:pt>
                <c:pt idx="6">
                  <c:v>0.698863034145637</c:v>
                </c:pt>
                <c:pt idx="7">
                  <c:v>0.698863034145637</c:v>
                </c:pt>
                <c:pt idx="8">
                  <c:v>1.1292319894853635</c:v>
                </c:pt>
                <c:pt idx="9">
                  <c:v>1.1292319894853635</c:v>
                </c:pt>
                <c:pt idx="10">
                  <c:v>1.0807042884468949</c:v>
                </c:pt>
                <c:pt idx="11">
                  <c:v>1.0807042884468949</c:v>
                </c:pt>
                <c:pt idx="12">
                  <c:v>1.5687735570325216</c:v>
                </c:pt>
                <c:pt idx="13">
                  <c:v>1.5687735570325216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D-497B-A046-5D43121C9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I.7C'!$H$4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I.7C'!$H$5:$H$18</c:f>
              <c:numCache>
                <c:formatCode>0.000</c:formatCode>
                <c:ptCount val="14"/>
                <c:pt idx="0">
                  <c:v>0.53630548465746397</c:v>
                </c:pt>
                <c:pt idx="1">
                  <c:v>0.28469964212214999</c:v>
                </c:pt>
                <c:pt idx="2">
                  <c:v>0.291443174316943</c:v>
                </c:pt>
                <c:pt idx="3">
                  <c:v>0.26572762658953603</c:v>
                </c:pt>
                <c:pt idx="4">
                  <c:v>0.36002058319367303</c:v>
                </c:pt>
                <c:pt idx="5">
                  <c:v>0.384981157170324</c:v>
                </c:pt>
                <c:pt idx="6">
                  <c:v>0.366086785408264</c:v>
                </c:pt>
                <c:pt idx="7">
                  <c:v>0.33253688521131702</c:v>
                </c:pt>
                <c:pt idx="8">
                  <c:v>1.12518258826052</c:v>
                </c:pt>
                <c:pt idx="9">
                  <c:v>1.57147527652665</c:v>
                </c:pt>
                <c:pt idx="10">
                  <c:v>1.4521077944025</c:v>
                </c:pt>
                <c:pt idx="11">
                  <c:v>1.3725386568731299</c:v>
                </c:pt>
                <c:pt idx="12">
                  <c:v>1.6596797783608599</c:v>
                </c:pt>
                <c:pt idx="13">
                  <c:v>1.54124271038571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0D-497B-A046-5D43121C9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0273418925344763E-3"/>
          <c:y val="0.90170789674912688"/>
          <c:w val="0.98823426850530982"/>
          <c:h val="9.7520408374150089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I.7D'!$I$4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I.7D'!$I$5:$I$18</c:f>
              <c:numCache>
                <c:formatCode>0.000</c:formatCode>
                <c:ptCount val="14"/>
                <c:pt idx="0">
                  <c:v>4.9600804448759417E-2</c:v>
                </c:pt>
                <c:pt idx="1">
                  <c:v>0.98824929229717684</c:v>
                </c:pt>
                <c:pt idx="2">
                  <c:v>0.64371515137496116</c:v>
                </c:pt>
                <c:pt idx="3">
                  <c:v>0.18948578747729256</c:v>
                </c:pt>
                <c:pt idx="4">
                  <c:v>1.9577841658762519E-2</c:v>
                </c:pt>
                <c:pt idx="5">
                  <c:v>4.627265126375916E-3</c:v>
                </c:pt>
                <c:pt idx="6">
                  <c:v>5.1204631971807198E-2</c:v>
                </c:pt>
                <c:pt idx="7">
                  <c:v>0.10190429918224167</c:v>
                </c:pt>
                <c:pt idx="8">
                  <c:v>#N/A</c:v>
                </c:pt>
                <c:pt idx="9">
                  <c:v>#N/A</c:v>
                </c:pt>
                <c:pt idx="10">
                  <c:v>0.83957429053796151</c:v>
                </c:pt>
                <c:pt idx="11">
                  <c:v>0.84846368052860699</c:v>
                </c:pt>
                <c:pt idx="12">
                  <c:v>0.63589047675185795</c:v>
                </c:pt>
                <c:pt idx="13">
                  <c:v>0.47472855155913396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B-475E-B58C-C5A7FCA3FAF9}"/>
            </c:ext>
          </c:extLst>
        </c:ser>
        <c:ser>
          <c:idx val="3"/>
          <c:order val="3"/>
          <c:tx>
            <c:strRef>
              <c:f>'GRÁFICO ANEXO I.7D'!$J$4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I.7D'!$J$5:$J$18</c:f>
              <c:numCache>
                <c:formatCode>0.000</c:formatCode>
                <c:ptCount val="14"/>
                <c:pt idx="0">
                  <c:v>-1.1796119636642288E-16</c:v>
                </c:pt>
                <c:pt idx="1">
                  <c:v>1.480650096266523</c:v>
                </c:pt>
                <c:pt idx="2">
                  <c:v>1.0606658554784287</c:v>
                </c:pt>
                <c:pt idx="3">
                  <c:v>1.1996081362826374</c:v>
                </c:pt>
                <c:pt idx="4">
                  <c:v>1.3086810789255776</c:v>
                </c:pt>
                <c:pt idx="5">
                  <c:v>1.306772858026864</c:v>
                </c:pt>
                <c:pt idx="6">
                  <c:v>1.270369148335083</c:v>
                </c:pt>
                <c:pt idx="7">
                  <c:v>1.1720380697696184</c:v>
                </c:pt>
                <c:pt idx="8">
                  <c:v>#N/A</c:v>
                </c:pt>
                <c:pt idx="9">
                  <c:v>#N/A</c:v>
                </c:pt>
                <c:pt idx="10">
                  <c:v>3.8936408908574185</c:v>
                </c:pt>
                <c:pt idx="11">
                  <c:v>3.5044874594205528</c:v>
                </c:pt>
                <c:pt idx="12">
                  <c:v>3.3388984383164022</c:v>
                </c:pt>
                <c:pt idx="13">
                  <c:v>3.1899653693776857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B-475E-B58C-C5A7FCA3F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I.7D'!$G$4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I.7D'!$G$5:$G$18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0.55631362755465508</c:v>
                </c:pt>
                <c:pt idx="3">
                  <c:v>0.55631362755465508</c:v>
                </c:pt>
                <c:pt idx="4">
                  <c:v>0.677034790071672</c:v>
                </c:pt>
                <c:pt idx="5">
                  <c:v>0.677034790071672</c:v>
                </c:pt>
                <c:pt idx="6">
                  <c:v>0.698863034145637</c:v>
                </c:pt>
                <c:pt idx="7">
                  <c:v>0.698863034145637</c:v>
                </c:pt>
                <c:pt idx="8">
                  <c:v>1.1292319894853635</c:v>
                </c:pt>
                <c:pt idx="9">
                  <c:v>1.1292319894853635</c:v>
                </c:pt>
                <c:pt idx="10">
                  <c:v>1.0807042884468949</c:v>
                </c:pt>
                <c:pt idx="11">
                  <c:v>1.0807042884468949</c:v>
                </c:pt>
                <c:pt idx="12">
                  <c:v>1.5687735570325216</c:v>
                </c:pt>
                <c:pt idx="13">
                  <c:v>1.5687735570325216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B-475E-B58C-C5A7FCA3F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I.7D'!$H$4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I.7D'!$H$5:$H$18</c:f>
              <c:numCache>
                <c:formatCode>0.000</c:formatCode>
                <c:ptCount val="14"/>
                <c:pt idx="0">
                  <c:v>4.9600804448759299E-2</c:v>
                </c:pt>
                <c:pt idx="1">
                  <c:v>2.4688993885636998</c:v>
                </c:pt>
                <c:pt idx="2">
                  <c:v>1.70438100685339</c:v>
                </c:pt>
                <c:pt idx="3">
                  <c:v>1.38909392375993</c:v>
                </c:pt>
                <c:pt idx="4">
                  <c:v>1.32825892058434</c:v>
                </c:pt>
                <c:pt idx="5">
                  <c:v>1.3114001231532399</c:v>
                </c:pt>
                <c:pt idx="6">
                  <c:v>1.3215737803068901</c:v>
                </c:pt>
                <c:pt idx="7">
                  <c:v>1.2739423689518601</c:v>
                </c:pt>
                <c:pt idx="8">
                  <c:v>#N/A</c:v>
                </c:pt>
                <c:pt idx="9">
                  <c:v>#N/A</c:v>
                </c:pt>
                <c:pt idx="10">
                  <c:v>4.73321518139538</c:v>
                </c:pt>
                <c:pt idx="11">
                  <c:v>4.3529511399491598</c:v>
                </c:pt>
                <c:pt idx="12">
                  <c:v>3.97478891506826</c:v>
                </c:pt>
                <c:pt idx="13">
                  <c:v>3.6646939209368199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FB-475E-B58C-C5A7FCA3F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005983515612616E-2"/>
          <c:y val="0.89645855291710586"/>
          <c:w val="0.98320177524171815"/>
          <c:h val="0.102769752206171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0F-410F-A511-F5917B1456B0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0F-410F-A511-F5917B1456B0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E0F-410F-A511-F5917B1456B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0F-410F-A511-F5917B1456B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0F-410F-A511-F5917B1456B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E0F-410F-A511-F5917B1456B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E0F-410F-A511-F5917B1456B0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F-410F-A511-F5917B1456B0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0F-410F-A511-F5917B1456B0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0F-410F-A511-F5917B1456B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4A'!$B$3:$B$7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4A'!$D$3:$D$7</c:f>
              <c:numCache>
                <c:formatCode>0.0</c:formatCode>
                <c:ptCount val="5"/>
                <c:pt idx="0">
                  <c:v>4.0956237252518068</c:v>
                </c:pt>
                <c:pt idx="1">
                  <c:v>3.3933999028067721</c:v>
                </c:pt>
                <c:pt idx="2">
                  <c:v>3.0641050776693115</c:v>
                </c:pt>
                <c:pt idx="3">
                  <c:v>3.0641050776693115</c:v>
                </c:pt>
                <c:pt idx="4">
                  <c:v>4.4023492193556946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0F-410F-A511-F5917B1456B0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E0F-410F-A511-F5917B1456B0}"/>
              </c:ext>
            </c:extLst>
          </c:dPt>
          <c:dPt>
            <c:idx val="1"/>
            <c:invertIfNegative val="0"/>
            <c:bubble3D val="0"/>
            <c:spPr>
              <a:solidFill>
                <a:srgbClr val="CFD0D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E0F-410F-A511-F5917B1456B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E0F-410F-A511-F5917B1456B0}"/>
              </c:ext>
            </c:extLst>
          </c:dPt>
          <c:dPt>
            <c:idx val="3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8E0F-410F-A511-F5917B1456B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E0F-410F-A511-F5917B1456B0}"/>
              </c:ext>
            </c:extLst>
          </c:dPt>
          <c:cat>
            <c:strRef>
              <c:f>'GRÁFICO 4A'!$B$3:$B$7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4A'!$E$3:$E$7</c:f>
              <c:numCache>
                <c:formatCode>0.0</c:formatCode>
                <c:ptCount val="5"/>
                <c:pt idx="1">
                  <c:v>0.70222382244503478</c:v>
                </c:pt>
                <c:pt idx="2">
                  <c:v>0.32929482513746056</c:v>
                </c:pt>
                <c:pt idx="3">
                  <c:v>1.3382441416863831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E0F-410F-A511-F5917B145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I.7E'!$I$4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I.7E'!$I$5:$I$18</c:f>
              <c:numCache>
                <c:formatCode>0.000</c:formatCode>
                <c:ptCount val="14"/>
                <c:pt idx="0">
                  <c:v>3.4110806806319687</c:v>
                </c:pt>
                <c:pt idx="1">
                  <c:v>1.9757046330350945</c:v>
                </c:pt>
                <c:pt idx="2">
                  <c:v>0.22806037870873028</c:v>
                </c:pt>
                <c:pt idx="3">
                  <c:v>1.8436403671314806E-2</c:v>
                </c:pt>
                <c:pt idx="4">
                  <c:v>2.203576819401561E-2</c:v>
                </c:pt>
                <c:pt idx="5">
                  <c:v>7.3282898826546317E-2</c:v>
                </c:pt>
                <c:pt idx="6">
                  <c:v>0.16964796395439538</c:v>
                </c:pt>
                <c:pt idx="7">
                  <c:v>0.12467079814001229</c:v>
                </c:pt>
                <c:pt idx="8">
                  <c:v>3.154563684461261</c:v>
                </c:pt>
                <c:pt idx="9">
                  <c:v>3.7914169068393804</c:v>
                </c:pt>
                <c:pt idx="10">
                  <c:v>1.0954804854305333</c:v>
                </c:pt>
                <c:pt idx="11">
                  <c:v>0.62670522462808231</c:v>
                </c:pt>
                <c:pt idx="12">
                  <c:v>0.30326552157844194</c:v>
                </c:pt>
                <c:pt idx="13">
                  <c:v>0.18169497106566856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3-46A4-A5FC-3499D8D9BF54}"/>
            </c:ext>
          </c:extLst>
        </c:ser>
        <c:ser>
          <c:idx val="3"/>
          <c:order val="3"/>
          <c:tx>
            <c:strRef>
              <c:f>'GRÁFICO ANEXO I.7E'!$J$4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I.7E'!$J$5:$J$18</c:f>
              <c:numCache>
                <c:formatCode>0.000</c:formatCode>
                <c:ptCount val="14"/>
                <c:pt idx="0">
                  <c:v>1.1546319456101628E-14</c:v>
                </c:pt>
                <c:pt idx="1">
                  <c:v>0.19475761559723548</c:v>
                </c:pt>
                <c:pt idx="2">
                  <c:v>1.8523583502501397</c:v>
                </c:pt>
                <c:pt idx="3">
                  <c:v>1.7397011767135953</c:v>
                </c:pt>
                <c:pt idx="4">
                  <c:v>1.3924024262875545</c:v>
                </c:pt>
                <c:pt idx="5">
                  <c:v>1.2350773532627537</c:v>
                </c:pt>
                <c:pt idx="6">
                  <c:v>1.1782205092074747</c:v>
                </c:pt>
                <c:pt idx="7">
                  <c:v>1.0551416612428277</c:v>
                </c:pt>
                <c:pt idx="8">
                  <c:v>37.205731169864741</c:v>
                </c:pt>
                <c:pt idx="9">
                  <c:v>33.748471632288918</c:v>
                </c:pt>
                <c:pt idx="10">
                  <c:v>38.789504575557167</c:v>
                </c:pt>
                <c:pt idx="11">
                  <c:v>36.272348222776721</c:v>
                </c:pt>
                <c:pt idx="12">
                  <c:v>34.178860078709562</c:v>
                </c:pt>
                <c:pt idx="13">
                  <c:v>31.938817342081734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3-46A4-A5FC-3499D8D9B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I.7E'!$G$4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I.7E'!$G$5:$G$18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1.3419726809695174</c:v>
                </c:pt>
                <c:pt idx="3">
                  <c:v>1.3419726809695174</c:v>
                </c:pt>
                <c:pt idx="4">
                  <c:v>1.1760196053707914</c:v>
                </c:pt>
                <c:pt idx="5">
                  <c:v>1.1760196053707914</c:v>
                </c:pt>
                <c:pt idx="6">
                  <c:v>1.3189484636837343</c:v>
                </c:pt>
                <c:pt idx="7">
                  <c:v>1.3189484636837343</c:v>
                </c:pt>
                <c:pt idx="8">
                  <c:v>6.9710235296038103</c:v>
                </c:pt>
                <c:pt idx="9">
                  <c:v>6.9710235296038103</c:v>
                </c:pt>
                <c:pt idx="10">
                  <c:v>6.388263782631955</c:v>
                </c:pt>
                <c:pt idx="11">
                  <c:v>6.388263782631955</c:v>
                </c:pt>
                <c:pt idx="12">
                  <c:v>5.9258156394746742</c:v>
                </c:pt>
                <c:pt idx="13">
                  <c:v>5.9258156394746742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13-46A4-A5FC-3499D8D9B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I.7E'!$H$4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I.7E'!$H$5:$H$18</c:f>
              <c:numCache>
                <c:formatCode>0.000</c:formatCode>
                <c:ptCount val="14"/>
                <c:pt idx="0">
                  <c:v>3.4110806806319802</c:v>
                </c:pt>
                <c:pt idx="1">
                  <c:v>2.1704622486323299</c:v>
                </c:pt>
                <c:pt idx="2">
                  <c:v>2.08041872895887</c:v>
                </c:pt>
                <c:pt idx="3">
                  <c:v>1.75813758038491</c:v>
                </c:pt>
                <c:pt idx="4">
                  <c:v>1.41443819448157</c:v>
                </c:pt>
                <c:pt idx="5">
                  <c:v>1.3083602520893001</c:v>
                </c:pt>
                <c:pt idx="6">
                  <c:v>1.34786847316187</c:v>
                </c:pt>
                <c:pt idx="7">
                  <c:v>1.1798124593828401</c:v>
                </c:pt>
                <c:pt idx="8">
                  <c:v>40.360294854326</c:v>
                </c:pt>
                <c:pt idx="9">
                  <c:v>37.539888539128299</c:v>
                </c:pt>
                <c:pt idx="10">
                  <c:v>39.884985060987702</c:v>
                </c:pt>
                <c:pt idx="11">
                  <c:v>36.899053447404803</c:v>
                </c:pt>
                <c:pt idx="12">
                  <c:v>34.482125600288001</c:v>
                </c:pt>
                <c:pt idx="13">
                  <c:v>32.120512313147401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13-46A4-A5FC-3499D8D9B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0273418925344659E-3"/>
          <c:y val="0.90170789674912688"/>
          <c:w val="0.99497265810746549"/>
          <c:h val="9.7520408374150089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I.7F'!$I$4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I.7F'!$I$5:$I$18</c:f>
              <c:numCache>
                <c:formatCode>0.000</c:formatCode>
                <c:ptCount val="14"/>
                <c:pt idx="0">
                  <c:v>12.283286755098782</c:v>
                </c:pt>
                <c:pt idx="1">
                  <c:v>3.3017783961693241</c:v>
                </c:pt>
                <c:pt idx="2">
                  <c:v>1.3012458099405204</c:v>
                </c:pt>
                <c:pt idx="3">
                  <c:v>0.26794780929671519</c:v>
                </c:pt>
                <c:pt idx="4">
                  <c:v>1.9078597486181254E-2</c:v>
                </c:pt>
                <c:pt idx="5">
                  <c:v>4.5428577763060356E-2</c:v>
                </c:pt>
                <c:pt idx="6">
                  <c:v>1.3547391061920929E-2</c:v>
                </c:pt>
                <c:pt idx="7">
                  <c:v>0.13711281205189682</c:v>
                </c:pt>
                <c:pt idx="8">
                  <c:v>#N/A</c:v>
                </c:pt>
                <c:pt idx="9">
                  <c:v>#N/A</c:v>
                </c:pt>
                <c:pt idx="10">
                  <c:v>2.3837099226502008</c:v>
                </c:pt>
                <c:pt idx="11">
                  <c:v>9.4611021186746243</c:v>
                </c:pt>
                <c:pt idx="12">
                  <c:v>12.359770697039179</c:v>
                </c:pt>
                <c:pt idx="13">
                  <c:v>15.338607417624845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E-4B95-96A0-0ABAEF96224A}"/>
            </c:ext>
          </c:extLst>
        </c:ser>
        <c:ser>
          <c:idx val="3"/>
          <c:order val="3"/>
          <c:tx>
            <c:strRef>
              <c:f>'GRÁFICO ANEXO I.7F'!$J$4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I.7F'!$J$5:$J$18</c:f>
              <c:numCache>
                <c:formatCode>0.000</c:formatCode>
                <c:ptCount val="14"/>
                <c:pt idx="0">
                  <c:v>1.7763568394002505E-14</c:v>
                </c:pt>
                <c:pt idx="1">
                  <c:v>2.8482380986716955</c:v>
                </c:pt>
                <c:pt idx="2">
                  <c:v>2.8137457304346993</c:v>
                </c:pt>
                <c:pt idx="3">
                  <c:v>3.2750135405985046</c:v>
                </c:pt>
                <c:pt idx="4">
                  <c:v>3.1961266190921584</c:v>
                </c:pt>
                <c:pt idx="5">
                  <c:v>3.2803747169147899</c:v>
                </c:pt>
                <c:pt idx="6">
                  <c:v>3.4633020163732291</c:v>
                </c:pt>
                <c:pt idx="7">
                  <c:v>3.4816251598173831</c:v>
                </c:pt>
                <c:pt idx="8">
                  <c:v>#N/A</c:v>
                </c:pt>
                <c:pt idx="9">
                  <c:v>#N/A</c:v>
                </c:pt>
                <c:pt idx="10">
                  <c:v>14.1142118443322</c:v>
                </c:pt>
                <c:pt idx="11">
                  <c:v>33.825004912507076</c:v>
                </c:pt>
                <c:pt idx="12">
                  <c:v>32.68385869814292</c:v>
                </c:pt>
                <c:pt idx="13">
                  <c:v>31.727311413228456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E-4B95-96A0-0ABAEF96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I.7F'!$G$4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I.7F'!$G$5:$G$18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1.3419726809695174</c:v>
                </c:pt>
                <c:pt idx="3">
                  <c:v>1.3419726809695174</c:v>
                </c:pt>
                <c:pt idx="4">
                  <c:v>1.1760196053707914</c:v>
                </c:pt>
                <c:pt idx="5">
                  <c:v>1.1760196053707914</c:v>
                </c:pt>
                <c:pt idx="6">
                  <c:v>1.3189484636837343</c:v>
                </c:pt>
                <c:pt idx="7">
                  <c:v>1.3189484636837343</c:v>
                </c:pt>
                <c:pt idx="8">
                  <c:v>6.9710235296038103</c:v>
                </c:pt>
                <c:pt idx="9">
                  <c:v>6.9710235296038103</c:v>
                </c:pt>
                <c:pt idx="10">
                  <c:v>6.388263782631955</c:v>
                </c:pt>
                <c:pt idx="11">
                  <c:v>6.388263782631955</c:v>
                </c:pt>
                <c:pt idx="12">
                  <c:v>5.9258156394746742</c:v>
                </c:pt>
                <c:pt idx="13">
                  <c:v>5.9258156394746742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E-4B95-96A0-0ABAEF96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I.7F'!$H$4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I.7F'!$H$5:$H$18</c:f>
              <c:numCache>
                <c:formatCode>0.000</c:formatCode>
                <c:ptCount val="14"/>
                <c:pt idx="0">
                  <c:v>12.2832867550988</c:v>
                </c:pt>
                <c:pt idx="1">
                  <c:v>6.1500164948410196</c:v>
                </c:pt>
                <c:pt idx="2">
                  <c:v>4.11499154037522</c:v>
                </c:pt>
                <c:pt idx="3">
                  <c:v>3.5429613498952199</c:v>
                </c:pt>
                <c:pt idx="4">
                  <c:v>3.2152052165783398</c:v>
                </c:pt>
                <c:pt idx="5">
                  <c:v>3.3258032946778502</c:v>
                </c:pt>
                <c:pt idx="6">
                  <c:v>3.4768494074351501</c:v>
                </c:pt>
                <c:pt idx="7">
                  <c:v>3.61873797186928</c:v>
                </c:pt>
                <c:pt idx="8">
                  <c:v>#N/A</c:v>
                </c:pt>
                <c:pt idx="9">
                  <c:v>#N/A</c:v>
                </c:pt>
                <c:pt idx="10">
                  <c:v>16.497921766982401</c:v>
                </c:pt>
                <c:pt idx="11">
                  <c:v>43.2861070311817</c:v>
                </c:pt>
                <c:pt idx="12">
                  <c:v>45.043629395182101</c:v>
                </c:pt>
                <c:pt idx="13">
                  <c:v>47.065918830853299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3E-4B95-96A0-0ABAEF96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9120920908508483"/>
          <c:w val="0.99326676176890161"/>
          <c:h val="0.10801909603819208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I.7G'!$I$4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I.7G'!$I$5:$I$18</c:f>
              <c:numCache>
                <c:formatCode>0.000</c:formatCode>
                <c:ptCount val="14"/>
                <c:pt idx="0">
                  <c:v>2.889014134891176</c:v>
                </c:pt>
                <c:pt idx="1">
                  <c:v>1.3152770526049735</c:v>
                </c:pt>
                <c:pt idx="2">
                  <c:v>0.7652043818107056</c:v>
                </c:pt>
                <c:pt idx="3">
                  <c:v>1.0387145740923169</c:v>
                </c:pt>
                <c:pt idx="4">
                  <c:v>1.9749100640789126</c:v>
                </c:pt>
                <c:pt idx="5">
                  <c:v>1.7696807408263588</c:v>
                </c:pt>
                <c:pt idx="6">
                  <c:v>1.5612921714081955</c:v>
                </c:pt>
                <c:pt idx="7">
                  <c:v>1.1835915101435042</c:v>
                </c:pt>
                <c:pt idx="8">
                  <c:v>0.20835699102222741</c:v>
                </c:pt>
                <c:pt idx="9">
                  <c:v>0.14930757230231814</c:v>
                </c:pt>
                <c:pt idx="10">
                  <c:v>0.57492667123588137</c:v>
                </c:pt>
                <c:pt idx="11">
                  <c:v>1.1468118896348569</c:v>
                </c:pt>
                <c:pt idx="12">
                  <c:v>2.42238689720278</c:v>
                </c:pt>
                <c:pt idx="13">
                  <c:v>1.7110989700115566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3-4EBE-B656-B4BD14BA1FAF}"/>
            </c:ext>
          </c:extLst>
        </c:ser>
        <c:ser>
          <c:idx val="3"/>
          <c:order val="3"/>
          <c:tx>
            <c:strRef>
              <c:f>'GRÁFICO ANEXO I.7G'!$J$4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I.7G'!$J$5:$J$18</c:f>
              <c:numCache>
                <c:formatCode>0.000</c:formatCode>
                <c:ptCount val="14"/>
                <c:pt idx="0">
                  <c:v>-1.5987211554602254E-14</c:v>
                </c:pt>
                <c:pt idx="1">
                  <c:v>0.30564834862321644</c:v>
                </c:pt>
                <c:pt idx="2">
                  <c:v>0.35183767813360445</c:v>
                </c:pt>
                <c:pt idx="3">
                  <c:v>0.32644434941050315</c:v>
                </c:pt>
                <c:pt idx="4">
                  <c:v>0.85757638240033729</c:v>
                </c:pt>
                <c:pt idx="5">
                  <c:v>0.74278807882319131</c:v>
                </c:pt>
                <c:pt idx="6">
                  <c:v>0.67582475163567457</c:v>
                </c:pt>
                <c:pt idx="7">
                  <c:v>0.77411884072146586</c:v>
                </c:pt>
                <c:pt idx="8">
                  <c:v>19.769261517434572</c:v>
                </c:pt>
                <c:pt idx="9">
                  <c:v>17.836508475031479</c:v>
                </c:pt>
                <c:pt idx="10">
                  <c:v>17.597626408103817</c:v>
                </c:pt>
                <c:pt idx="11">
                  <c:v>17.206434217571541</c:v>
                </c:pt>
                <c:pt idx="12">
                  <c:v>18.711488751354718</c:v>
                </c:pt>
                <c:pt idx="13">
                  <c:v>18.176519463666146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53-4EBE-B656-B4BD14BA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I.7G'!$G$4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I.7G'!$G$5:$G$18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0.45741954466013091</c:v>
                </c:pt>
                <c:pt idx="3">
                  <c:v>0.45741954466013091</c:v>
                </c:pt>
                <c:pt idx="4">
                  <c:v>1.4393273069869217</c:v>
                </c:pt>
                <c:pt idx="5">
                  <c:v>1.4393273069869217</c:v>
                </c:pt>
                <c:pt idx="6">
                  <c:v>1.4248327127771874</c:v>
                </c:pt>
                <c:pt idx="7">
                  <c:v>1.4248327127771874</c:v>
                </c:pt>
                <c:pt idx="8">
                  <c:v>10.6651052868239</c:v>
                </c:pt>
                <c:pt idx="9">
                  <c:v>10.6651052868239</c:v>
                </c:pt>
                <c:pt idx="10">
                  <c:v>11.557044479150775</c:v>
                </c:pt>
                <c:pt idx="11">
                  <c:v>11.557044479150775</c:v>
                </c:pt>
                <c:pt idx="12">
                  <c:v>11.72272203819902</c:v>
                </c:pt>
                <c:pt idx="13">
                  <c:v>11.72272203819902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3-4EBE-B656-B4BD14BA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I.7G'!$H$4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I.7G'!$H$5:$H$18</c:f>
              <c:numCache>
                <c:formatCode>0.000</c:formatCode>
                <c:ptCount val="14"/>
                <c:pt idx="0">
                  <c:v>2.88901413489116</c:v>
                </c:pt>
                <c:pt idx="1">
                  <c:v>1.62092540122819</c:v>
                </c:pt>
                <c:pt idx="2">
                  <c:v>1.1170420599443101</c:v>
                </c:pt>
                <c:pt idx="3">
                  <c:v>1.3651589235028201</c:v>
                </c:pt>
                <c:pt idx="4">
                  <c:v>2.8324864464792499</c:v>
                </c:pt>
                <c:pt idx="5">
                  <c:v>2.5124688196495502</c:v>
                </c:pt>
                <c:pt idx="6">
                  <c:v>2.2371169230438701</c:v>
                </c:pt>
                <c:pt idx="7">
                  <c:v>1.95771035086497</c:v>
                </c:pt>
                <c:pt idx="8">
                  <c:v>19.9776185084568</c:v>
                </c:pt>
                <c:pt idx="9">
                  <c:v>17.985816047333799</c:v>
                </c:pt>
                <c:pt idx="10">
                  <c:v>18.1725530793397</c:v>
                </c:pt>
                <c:pt idx="11">
                  <c:v>18.353246107206399</c:v>
                </c:pt>
                <c:pt idx="12">
                  <c:v>21.133875648557499</c:v>
                </c:pt>
                <c:pt idx="13">
                  <c:v>19.887618433677702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53-4EBE-B656-B4BD14BA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90170789674912688"/>
          <c:w val="0.98823426850530982"/>
          <c:h val="9.7520408374150089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I.7H'!$I$4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I.7H'!$I$5:$I$18</c:f>
              <c:numCache>
                <c:formatCode>0.000</c:formatCode>
                <c:ptCount val="14"/>
                <c:pt idx="0">
                  <c:v>1.5621946339649297</c:v>
                </c:pt>
                <c:pt idx="1">
                  <c:v>2.1442085530435944</c:v>
                </c:pt>
                <c:pt idx="2">
                  <c:v>1.2022236569919107</c:v>
                </c:pt>
                <c:pt idx="3">
                  <c:v>0.48528565504636856</c:v>
                </c:pt>
                <c:pt idx="4">
                  <c:v>1.0575052730033432</c:v>
                </c:pt>
                <c:pt idx="5">
                  <c:v>1.7156732524911302</c:v>
                </c:pt>
                <c:pt idx="6">
                  <c:v>2.170495516167017</c:v>
                </c:pt>
                <c:pt idx="7">
                  <c:v>2.0119388678803429</c:v>
                </c:pt>
                <c:pt idx="8">
                  <c:v>#N/A</c:v>
                </c:pt>
                <c:pt idx="9">
                  <c:v>#N/A</c:v>
                </c:pt>
                <c:pt idx="10">
                  <c:v>1.5250210942802338</c:v>
                </c:pt>
                <c:pt idx="11">
                  <c:v>0.43349615619975013</c:v>
                </c:pt>
                <c:pt idx="12">
                  <c:v>0.26333510310221248</c:v>
                </c:pt>
                <c:pt idx="13">
                  <c:v>2.2603153159750304E-2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E-400B-8653-FC566789F711}"/>
            </c:ext>
          </c:extLst>
        </c:ser>
        <c:ser>
          <c:idx val="3"/>
          <c:order val="3"/>
          <c:tx>
            <c:strRef>
              <c:f>'GRÁFICO ANEXO I.7H'!$J$4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I.7H'!$J$5:$J$18</c:f>
              <c:numCache>
                <c:formatCode>0.000</c:formatCode>
                <c:ptCount val="14"/>
                <c:pt idx="0">
                  <c:v>-9.7699626167013776E-15</c:v>
                </c:pt>
                <c:pt idx="1">
                  <c:v>4.5981847508705709E-2</c:v>
                </c:pt>
                <c:pt idx="2">
                  <c:v>0.30128479689163923</c:v>
                </c:pt>
                <c:pt idx="3">
                  <c:v>0.70556798911907148</c:v>
                </c:pt>
                <c:pt idx="4">
                  <c:v>1.004623695543357</c:v>
                </c:pt>
                <c:pt idx="5">
                  <c:v>1.2333592539553699</c:v>
                </c:pt>
                <c:pt idx="6">
                  <c:v>1.2174076475219029</c:v>
                </c:pt>
                <c:pt idx="7">
                  <c:v>1.0862774192023172</c:v>
                </c:pt>
                <c:pt idx="8">
                  <c:v>#N/A</c:v>
                </c:pt>
                <c:pt idx="9">
                  <c:v>#N/A</c:v>
                </c:pt>
                <c:pt idx="10">
                  <c:v>1.2349898279428262</c:v>
                </c:pt>
                <c:pt idx="11">
                  <c:v>4.1027980158709099</c:v>
                </c:pt>
                <c:pt idx="12">
                  <c:v>3.9407698719308071</c:v>
                </c:pt>
                <c:pt idx="13">
                  <c:v>5.0603816286748105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E-400B-8653-FC566789F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I.7H'!$G$4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I.7H'!$G$5:$G$18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0.45741954466013091</c:v>
                </c:pt>
                <c:pt idx="3">
                  <c:v>0.45741954466013091</c:v>
                </c:pt>
                <c:pt idx="4">
                  <c:v>1.4393273069869217</c:v>
                </c:pt>
                <c:pt idx="5">
                  <c:v>1.4393273069869217</c:v>
                </c:pt>
                <c:pt idx="6">
                  <c:v>1.4248327127771874</c:v>
                </c:pt>
                <c:pt idx="7">
                  <c:v>1.4248327127771874</c:v>
                </c:pt>
                <c:pt idx="8">
                  <c:v>10.6651052868239</c:v>
                </c:pt>
                <c:pt idx="9">
                  <c:v>10.6651052868239</c:v>
                </c:pt>
                <c:pt idx="10">
                  <c:v>11.557044479150775</c:v>
                </c:pt>
                <c:pt idx="11">
                  <c:v>11.557044479150775</c:v>
                </c:pt>
                <c:pt idx="12">
                  <c:v>11.72272203819902</c:v>
                </c:pt>
                <c:pt idx="13">
                  <c:v>11.72272203819902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6E-400B-8653-FC566789F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I.7H'!$H$4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I.7H'!$H$5:$H$18</c:f>
              <c:numCache>
                <c:formatCode>0.000</c:formatCode>
                <c:ptCount val="14"/>
                <c:pt idx="0">
                  <c:v>1.56219463396492</c:v>
                </c:pt>
                <c:pt idx="1">
                  <c:v>2.1901904005523001</c:v>
                </c:pt>
                <c:pt idx="2">
                  <c:v>1.5035084538835499</c:v>
                </c:pt>
                <c:pt idx="3">
                  <c:v>1.19085364416544</c:v>
                </c:pt>
                <c:pt idx="4">
                  <c:v>2.0621289685467001</c:v>
                </c:pt>
                <c:pt idx="5">
                  <c:v>2.9490325064465002</c:v>
                </c:pt>
                <c:pt idx="6">
                  <c:v>3.3879031636889199</c:v>
                </c:pt>
                <c:pt idx="7">
                  <c:v>3.0982162870826602</c:v>
                </c:pt>
                <c:pt idx="8">
                  <c:v>#N/A</c:v>
                </c:pt>
                <c:pt idx="9">
                  <c:v>#N/A</c:v>
                </c:pt>
                <c:pt idx="10">
                  <c:v>2.76001092222306</c:v>
                </c:pt>
                <c:pt idx="11">
                  <c:v>4.5362941720706598</c:v>
                </c:pt>
                <c:pt idx="12">
                  <c:v>4.2041049750330197</c:v>
                </c:pt>
                <c:pt idx="13">
                  <c:v>5.0829847818345604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6E-400B-8653-FC566789F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8071052142104289"/>
          <c:w val="1"/>
          <c:h val="0.118517783702234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I.7I'!$I$4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I.7I'!$I$5:$I$18</c:f>
              <c:numCache>
                <c:formatCode>0.000</c:formatCode>
                <c:ptCount val="14"/>
                <c:pt idx="0">
                  <c:v>16.454129074128709</c:v>
                </c:pt>
                <c:pt idx="1">
                  <c:v>8.6006465503193645</c:v>
                </c:pt>
                <c:pt idx="2">
                  <c:v>4.2514891137561053</c:v>
                </c:pt>
                <c:pt idx="3">
                  <c:v>2.881443604456682</c:v>
                </c:pt>
                <c:pt idx="4">
                  <c:v>2.760682267703487</c:v>
                </c:pt>
                <c:pt idx="5">
                  <c:v>2.1630933997810198</c:v>
                </c:pt>
                <c:pt idx="6">
                  <c:v>2.7199537071463662</c:v>
                </c:pt>
                <c:pt idx="7">
                  <c:v>1.8877350855463428</c:v>
                </c:pt>
                <c:pt idx="8">
                  <c:v>1.9351652367208352</c:v>
                </c:pt>
                <c:pt idx="9">
                  <c:v>1.8231444279390547</c:v>
                </c:pt>
                <c:pt idx="10">
                  <c:v>1.6756042951965699</c:v>
                </c:pt>
                <c:pt idx="11">
                  <c:v>1.8953560383171875</c:v>
                </c:pt>
                <c:pt idx="12">
                  <c:v>1.8170068234706283</c:v>
                </c:pt>
                <c:pt idx="13">
                  <c:v>1.2492410577915352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C-4FE7-B9EC-0CF8E27D10C0}"/>
            </c:ext>
          </c:extLst>
        </c:ser>
        <c:ser>
          <c:idx val="3"/>
          <c:order val="3"/>
          <c:tx>
            <c:strRef>
              <c:f>'GRÁFICO ANEXO I.7I'!$J$4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I.7I'!$J$5:$J$18</c:f>
              <c:numCache>
                <c:formatCode>0.000</c:formatCode>
                <c:ptCount val="14"/>
                <c:pt idx="0">
                  <c:v>-7.1054273576010019E-15</c:v>
                </c:pt>
                <c:pt idx="1">
                  <c:v>1.2626636156402249</c:v>
                </c:pt>
                <c:pt idx="2">
                  <c:v>2.3582633189677846</c:v>
                </c:pt>
                <c:pt idx="3">
                  <c:v>2.1671304045406083</c:v>
                </c:pt>
                <c:pt idx="4">
                  <c:v>1.738874350448083</c:v>
                </c:pt>
                <c:pt idx="5">
                  <c:v>1.6310550769326304</c:v>
                </c:pt>
                <c:pt idx="6">
                  <c:v>1.589182905396664</c:v>
                </c:pt>
                <c:pt idx="7">
                  <c:v>1.920986646624107</c:v>
                </c:pt>
                <c:pt idx="8">
                  <c:v>62.871594916474365</c:v>
                </c:pt>
                <c:pt idx="9">
                  <c:v>56.599463863056343</c:v>
                </c:pt>
                <c:pt idx="10">
                  <c:v>51.485180293341429</c:v>
                </c:pt>
                <c:pt idx="11">
                  <c:v>47.26919678023561</c:v>
                </c:pt>
                <c:pt idx="12">
                  <c:v>43.643027160576374</c:v>
                </c:pt>
                <c:pt idx="13">
                  <c:v>41.214980194037466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C-4FE7-B9EC-0CF8E27D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I.7I'!$G$4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I.7I'!$G$5:$G$18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0.99491371069824874</c:v>
                </c:pt>
                <c:pt idx="3">
                  <c:v>0.99491371069824874</c:v>
                </c:pt>
                <c:pt idx="4">
                  <c:v>0.76172062078469371</c:v>
                </c:pt>
                <c:pt idx="5">
                  <c:v>0.76172062078469371</c:v>
                </c:pt>
                <c:pt idx="6">
                  <c:v>1.6473311785229834</c:v>
                </c:pt>
                <c:pt idx="7">
                  <c:v>1.6473311785229834</c:v>
                </c:pt>
                <c:pt idx="8">
                  <c:v>8.5306836187483377</c:v>
                </c:pt>
                <c:pt idx="9">
                  <c:v>8.5306836187483377</c:v>
                </c:pt>
                <c:pt idx="10">
                  <c:v>9.6996744890815076</c:v>
                </c:pt>
                <c:pt idx="11">
                  <c:v>9.6996744890815076</c:v>
                </c:pt>
                <c:pt idx="12">
                  <c:v>9.1418096158680715</c:v>
                </c:pt>
                <c:pt idx="13">
                  <c:v>9.1418096158680715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C-4FE7-B9EC-0CF8E27D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I.7I'!$H$4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I.7I'!$E$5:$F$18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I.7I'!$H$5:$H$18</c:f>
              <c:numCache>
                <c:formatCode>0.000</c:formatCode>
                <c:ptCount val="14"/>
                <c:pt idx="0">
                  <c:v>16.454129074128701</c:v>
                </c:pt>
                <c:pt idx="1">
                  <c:v>9.8633101659595894</c:v>
                </c:pt>
                <c:pt idx="2">
                  <c:v>6.6097524327238899</c:v>
                </c:pt>
                <c:pt idx="3">
                  <c:v>5.0485740089972904</c:v>
                </c:pt>
                <c:pt idx="4">
                  <c:v>4.49955661815157</c:v>
                </c:pt>
                <c:pt idx="5">
                  <c:v>3.7941484767136502</c:v>
                </c:pt>
                <c:pt idx="6">
                  <c:v>4.3091366125430302</c:v>
                </c:pt>
                <c:pt idx="7">
                  <c:v>3.8087217321704498</c:v>
                </c:pt>
                <c:pt idx="8">
                  <c:v>64.806760153195199</c:v>
                </c:pt>
                <c:pt idx="9">
                  <c:v>58.422608290995399</c:v>
                </c:pt>
                <c:pt idx="10">
                  <c:v>53.160784588538</c:v>
                </c:pt>
                <c:pt idx="11">
                  <c:v>49.164552818552799</c:v>
                </c:pt>
                <c:pt idx="12">
                  <c:v>45.460033984047001</c:v>
                </c:pt>
                <c:pt idx="13">
                  <c:v>42.464221251829002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1C-4FE7-B9EC-0CF8E27D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"/>
          <c:y val="0.89120920908508483"/>
          <c:w val="0.98823426850530982"/>
          <c:h val="0.10801909603819208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I.7J'!$I$4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I.7J'!$E$5:$F$18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I.7J'!$I$5:$I$18</c:f>
              <c:numCache>
                <c:formatCode>0.000</c:formatCode>
                <c:ptCount val="14"/>
                <c:pt idx="0">
                  <c:v>20.045491430675355</c:v>
                </c:pt>
                <c:pt idx="1">
                  <c:v>12.531102072484764</c:v>
                </c:pt>
                <c:pt idx="2">
                  <c:v>8.0766058806169791</c:v>
                </c:pt>
                <c:pt idx="3">
                  <c:v>4.7472622613465125</c:v>
                </c:pt>
                <c:pt idx="4">
                  <c:v>3.7084542874049213</c:v>
                </c:pt>
                <c:pt idx="5">
                  <c:v>2.8257721104436886</c:v>
                </c:pt>
                <c:pt idx="6">
                  <c:v>3.8835705434766852</c:v>
                </c:pt>
                <c:pt idx="7">
                  <c:v>4.4336234920489579</c:v>
                </c:pt>
                <c:pt idx="8">
                  <c:v>#N/A</c:v>
                </c:pt>
                <c:pt idx="9">
                  <c:v>#N/A</c:v>
                </c:pt>
                <c:pt idx="10">
                  <c:v>3.2886211187735617</c:v>
                </c:pt>
                <c:pt idx="11">
                  <c:v>2.9692928861176737</c:v>
                </c:pt>
                <c:pt idx="12">
                  <c:v>3.9290601003828982</c:v>
                </c:pt>
                <c:pt idx="13">
                  <c:v>4.2837846028630571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6-4688-98B1-AC0BFC887F47}"/>
            </c:ext>
          </c:extLst>
        </c:ser>
        <c:ser>
          <c:idx val="3"/>
          <c:order val="3"/>
          <c:tx>
            <c:strRef>
              <c:f>'GRÁFICO ANEXO I.7J'!$J$4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I.7J'!$E$5:$F$18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I.7J'!$J$5:$J$18</c:f>
              <c:numCache>
                <c:formatCode>0.000</c:formatCode>
                <c:ptCount val="14"/>
                <c:pt idx="0">
                  <c:v>4.6185277824406512E-14</c:v>
                </c:pt>
                <c:pt idx="1">
                  <c:v>0.87851159204683604</c:v>
                </c:pt>
                <c:pt idx="2">
                  <c:v>1.560061946398891</c:v>
                </c:pt>
                <c:pt idx="3">
                  <c:v>2.4892137289484575</c:v>
                </c:pt>
                <c:pt idx="4">
                  <c:v>2.2475822131896988</c:v>
                </c:pt>
                <c:pt idx="5">
                  <c:v>2.1724525538415316</c:v>
                </c:pt>
                <c:pt idx="6">
                  <c:v>2.3655696732795453</c:v>
                </c:pt>
                <c:pt idx="7">
                  <c:v>2.1973340355514521</c:v>
                </c:pt>
                <c:pt idx="8">
                  <c:v>#N/A</c:v>
                </c:pt>
                <c:pt idx="9">
                  <c:v>#N/A</c:v>
                </c:pt>
                <c:pt idx="10">
                  <c:v>2.6360528011685487</c:v>
                </c:pt>
                <c:pt idx="11">
                  <c:v>2.4458212419141967</c:v>
                </c:pt>
                <c:pt idx="12">
                  <c:v>2.8943981343406318</c:v>
                </c:pt>
                <c:pt idx="13">
                  <c:v>2.7375034467269526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6-4688-98B1-AC0BFC88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I.7J'!$G$4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I.7J'!$E$5:$F$18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I.7J'!$G$5:$G$18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0.99491371069824874</c:v>
                </c:pt>
                <c:pt idx="3">
                  <c:v>0.99491371069824874</c:v>
                </c:pt>
                <c:pt idx="4">
                  <c:v>0.76172062078469371</c:v>
                </c:pt>
                <c:pt idx="5">
                  <c:v>0.76172062078469371</c:v>
                </c:pt>
                <c:pt idx="6">
                  <c:v>1.6473311785229834</c:v>
                </c:pt>
                <c:pt idx="7">
                  <c:v>1.6473311785229834</c:v>
                </c:pt>
                <c:pt idx="8">
                  <c:v>8.5306836187483377</c:v>
                </c:pt>
                <c:pt idx="9">
                  <c:v>8.5306836187483377</c:v>
                </c:pt>
                <c:pt idx="10">
                  <c:v>9.6996744890815076</c:v>
                </c:pt>
                <c:pt idx="11">
                  <c:v>9.6996744890815076</c:v>
                </c:pt>
                <c:pt idx="12">
                  <c:v>9.1418096158680715</c:v>
                </c:pt>
                <c:pt idx="13">
                  <c:v>9.1418096158680715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6-4688-98B1-AC0BFC88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I.7J'!$H$4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I.7J'!$E$5:$F$18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I.7J'!$H$5:$H$18</c:f>
              <c:numCache>
                <c:formatCode>0.000</c:formatCode>
                <c:ptCount val="14"/>
                <c:pt idx="0">
                  <c:v>20.045491430675401</c:v>
                </c:pt>
                <c:pt idx="1">
                  <c:v>13.4096136645316</c:v>
                </c:pt>
                <c:pt idx="2">
                  <c:v>9.6366678270158701</c:v>
                </c:pt>
                <c:pt idx="3">
                  <c:v>7.23647599029497</c:v>
                </c:pt>
                <c:pt idx="4">
                  <c:v>5.9560365005946201</c:v>
                </c:pt>
                <c:pt idx="5">
                  <c:v>4.9982246642852202</c:v>
                </c:pt>
                <c:pt idx="6">
                  <c:v>6.2491402167562304</c:v>
                </c:pt>
                <c:pt idx="7">
                  <c:v>6.63095752760041</c:v>
                </c:pt>
                <c:pt idx="8">
                  <c:v>#N/A</c:v>
                </c:pt>
                <c:pt idx="9">
                  <c:v>#N/A</c:v>
                </c:pt>
                <c:pt idx="10">
                  <c:v>5.9246739199421103</c:v>
                </c:pt>
                <c:pt idx="11">
                  <c:v>5.4151141280318704</c:v>
                </c:pt>
                <c:pt idx="12">
                  <c:v>6.82345823472353</c:v>
                </c:pt>
                <c:pt idx="13">
                  <c:v>7.0212880495900096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96-4688-98B1-AC0BFC88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005983515612616E-2"/>
          <c:y val="0.88071052142104289"/>
          <c:w val="0.9731367887145348"/>
          <c:h val="0.118517783702234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688567922212792E-2"/>
          <c:y val="5.1250129166924993E-2"/>
          <c:w val="0.89579887661663371"/>
          <c:h val="0.654574575815818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I.8A'!$G$4</c:f>
              <c:strCache>
                <c:ptCount val="1"/>
                <c:pt idx="0">
                  <c:v>Consumo privado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'GRÁFICO ANEXO I.8A'!$E$5:$F$18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I.8A'!$G$5:$G$18</c:f>
              <c:numCache>
                <c:formatCode>0.000</c:formatCode>
                <c:ptCount val="14"/>
                <c:pt idx="0">
                  <c:v>7.47871563557021E-2</c:v>
                </c:pt>
                <c:pt idx="1">
                  <c:v>7.5719316428302999E-2</c:v>
                </c:pt>
                <c:pt idx="2">
                  <c:v>0.134645707213912</c:v>
                </c:pt>
                <c:pt idx="3">
                  <c:v>0.12539089621205901</c:v>
                </c:pt>
                <c:pt idx="4">
                  <c:v>0.11692884335798499</c:v>
                </c:pt>
                <c:pt idx="5">
                  <c:v>0.11258930981218999</c:v>
                </c:pt>
                <c:pt idx="6">
                  <c:v>0.21670984374313601</c:v>
                </c:pt>
                <c:pt idx="7">
                  <c:v>0.21562071850384101</c:v>
                </c:pt>
                <c:pt idx="8">
                  <c:v>0.13222326392661801</c:v>
                </c:pt>
                <c:pt idx="9">
                  <c:v>0.12280218003629401</c:v>
                </c:pt>
                <c:pt idx="10">
                  <c:v>0.19707481773220401</c:v>
                </c:pt>
                <c:pt idx="11">
                  <c:v>0.229829182281407</c:v>
                </c:pt>
                <c:pt idx="12">
                  <c:v>0.22470285515275901</c:v>
                </c:pt>
                <c:pt idx="13">
                  <c:v>0.25838218131685903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1-4B71-AAD8-B181F0ABA5EF}"/>
            </c:ext>
          </c:extLst>
        </c:ser>
        <c:ser>
          <c:idx val="1"/>
          <c:order val="1"/>
          <c:tx>
            <c:strRef>
              <c:f>'GRÁFICO ANEXO I.8A'!$H$4</c:f>
              <c:strCache>
                <c:ptCount val="1"/>
                <c:pt idx="0">
                  <c:v>Consumo público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I.8A'!$E$5:$F$18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I.8A'!$H$5:$H$18</c:f>
              <c:numCache>
                <c:formatCode>0.000</c:formatCode>
                <c:ptCount val="14"/>
                <c:pt idx="0">
                  <c:v>0.94003125120824504</c:v>
                </c:pt>
                <c:pt idx="1">
                  <c:v>0.68490389072703595</c:v>
                </c:pt>
                <c:pt idx="2">
                  <c:v>0.48839212636722801</c:v>
                </c:pt>
                <c:pt idx="3">
                  <c:v>0.416840866549054</c:v>
                </c:pt>
                <c:pt idx="4">
                  <c:v>0.41130533680471199</c:v>
                </c:pt>
                <c:pt idx="5">
                  <c:v>0.39028997275643001</c:v>
                </c:pt>
                <c:pt idx="6">
                  <c:v>0.35213390286624602</c:v>
                </c:pt>
                <c:pt idx="7">
                  <c:v>0.31883969073714602</c:v>
                </c:pt>
                <c:pt idx="8">
                  <c:v>0.497684312069746</c:v>
                </c:pt>
                <c:pt idx="9">
                  <c:v>0.53163882230055004</c:v>
                </c:pt>
                <c:pt idx="10">
                  <c:v>0.49557309611015699</c:v>
                </c:pt>
                <c:pt idx="11">
                  <c:v>0.47025857546695199</c:v>
                </c:pt>
                <c:pt idx="12">
                  <c:v>0.53506836827873205</c:v>
                </c:pt>
                <c:pt idx="13">
                  <c:v>0.53198136365552695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D1-4B71-AAD8-B181F0ABA5EF}"/>
            </c:ext>
          </c:extLst>
        </c:ser>
        <c:ser>
          <c:idx val="2"/>
          <c:order val="2"/>
          <c:tx>
            <c:strRef>
              <c:f>'GRÁFICO ANEXO I.8A'!$I$4</c:f>
              <c:strCache>
                <c:ptCount val="1"/>
                <c:pt idx="0">
                  <c:v>Formación bruta de capital fijo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I.8A'!$E$5:$F$18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I.8A'!$I$5:$I$18</c:f>
              <c:numCache>
                <c:formatCode>0.000</c:formatCode>
                <c:ptCount val="14"/>
                <c:pt idx="0">
                  <c:v>0.59331624149804196</c:v>
                </c:pt>
                <c:pt idx="1">
                  <c:v>0.47327804603769902</c:v>
                </c:pt>
                <c:pt idx="2">
                  <c:v>0.37455875381597198</c:v>
                </c:pt>
                <c:pt idx="3">
                  <c:v>0.31788539821760903</c:v>
                </c:pt>
                <c:pt idx="4">
                  <c:v>0.26958080261833101</c:v>
                </c:pt>
                <c:pt idx="5">
                  <c:v>0.25056743887343402</c:v>
                </c:pt>
                <c:pt idx="6">
                  <c:v>0.26727221354526598</c:v>
                </c:pt>
                <c:pt idx="7">
                  <c:v>0.26046360204894597</c:v>
                </c:pt>
                <c:pt idx="8">
                  <c:v>1.1635189044008101</c:v>
                </c:pt>
                <c:pt idx="9">
                  <c:v>0.97179008758327501</c:v>
                </c:pt>
                <c:pt idx="10">
                  <c:v>1.0265184946743799</c:v>
                </c:pt>
                <c:pt idx="11">
                  <c:v>1.0086702631138</c:v>
                </c:pt>
                <c:pt idx="12">
                  <c:v>0.99412039897794002</c:v>
                </c:pt>
                <c:pt idx="13">
                  <c:v>0.97611631707238899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B71-AAD8-B181F0ABA5EF}"/>
            </c:ext>
          </c:extLst>
        </c:ser>
        <c:ser>
          <c:idx val="3"/>
          <c:order val="3"/>
          <c:tx>
            <c:strRef>
              <c:f>'GRÁFICO ANEXO I.8A'!$J$4</c:f>
              <c:strCache>
                <c:ptCount val="1"/>
                <c:pt idx="0">
                  <c:v>Exportaciones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'GRÁFICO ANEXO I.8A'!$E$5:$F$18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I.8A'!$J$5:$J$18</c:f>
              <c:numCache>
                <c:formatCode>0.000</c:formatCode>
                <c:ptCount val="14"/>
                <c:pt idx="0">
                  <c:v>0.38797125696131002</c:v>
                </c:pt>
                <c:pt idx="1">
                  <c:v>0.290607107994303</c:v>
                </c:pt>
                <c:pt idx="2">
                  <c:v>0.22942446127524299</c:v>
                </c:pt>
                <c:pt idx="3">
                  <c:v>0.24777492332944101</c:v>
                </c:pt>
                <c:pt idx="4">
                  <c:v>0.387900845134238</c:v>
                </c:pt>
                <c:pt idx="5">
                  <c:v>0.38962935902326301</c:v>
                </c:pt>
                <c:pt idx="6">
                  <c:v>0.38708471298909403</c:v>
                </c:pt>
                <c:pt idx="7">
                  <c:v>0.37779827981663</c:v>
                </c:pt>
                <c:pt idx="8">
                  <c:v>0.58938072383902296</c:v>
                </c:pt>
                <c:pt idx="9">
                  <c:v>0.44084247767790602</c:v>
                </c:pt>
                <c:pt idx="10">
                  <c:v>0.41826560039941202</c:v>
                </c:pt>
                <c:pt idx="11">
                  <c:v>0.40245056832742798</c:v>
                </c:pt>
                <c:pt idx="12">
                  <c:v>0.41660636185920502</c:v>
                </c:pt>
                <c:pt idx="13">
                  <c:v>0.39262611343634202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D1-4B71-AAD8-B181F0ABA5EF}"/>
            </c:ext>
          </c:extLst>
        </c:ser>
        <c:ser>
          <c:idx val="4"/>
          <c:order val="4"/>
          <c:tx>
            <c:strRef>
              <c:f>'GRÁFICO ANEXO I.8A'!$K$4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'GRÁFICO ANEXO I.8A'!$E$5:$F$18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I.8A'!$K$5:$K$18</c:f>
              <c:numCache>
                <c:formatCode>0.000</c:formatCode>
                <c:ptCount val="14"/>
                <c:pt idx="0">
                  <c:v>1.2457318193672999</c:v>
                </c:pt>
                <c:pt idx="1">
                  <c:v>0.96449160734770201</c:v>
                </c:pt>
                <c:pt idx="2">
                  <c:v>0.67945940633728696</c:v>
                </c:pt>
                <c:pt idx="3">
                  <c:v>0.55869023612185698</c:v>
                </c:pt>
                <c:pt idx="4">
                  <c:v>0.54185101838884597</c:v>
                </c:pt>
                <c:pt idx="5">
                  <c:v>0.50701855269837703</c:v>
                </c:pt>
                <c:pt idx="6">
                  <c:v>0.58182927327237099</c:v>
                </c:pt>
                <c:pt idx="7">
                  <c:v>0.58298126413273998</c:v>
                </c:pt>
                <c:pt idx="8">
                  <c:v>1.31246169001827</c:v>
                </c:pt>
                <c:pt idx="9">
                  <c:v>0.99716563558967097</c:v>
                </c:pt>
                <c:pt idx="10">
                  <c:v>0.86486771645831995</c:v>
                </c:pt>
                <c:pt idx="11">
                  <c:v>0.777481166666117</c:v>
                </c:pt>
                <c:pt idx="12">
                  <c:v>0.75537829005617796</c:v>
                </c:pt>
                <c:pt idx="13">
                  <c:v>0.73668415240122898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D1-4B71-AAD8-B181F0AB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lineChart>
        <c:grouping val="standard"/>
        <c:varyColors val="0"/>
        <c:ser>
          <c:idx val="5"/>
          <c:order val="5"/>
          <c:tx>
            <c:strRef>
              <c:f>'GRÁFICO ANEXO I.8A'!$L$4</c:f>
              <c:strCache>
                <c:ptCount val="1"/>
                <c:pt idx="0">
                  <c:v>Auxiliar</c:v>
                </c:pt>
              </c:strCache>
            </c:strRef>
          </c:tx>
          <c:spPr>
            <a:ln w="158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'GRÁFICO ANEXO I.8A'!$E$5:$F$18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I.8A'!$L$5:$L$18</c:f>
              <c:numCache>
                <c:formatCode>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1-4B71-AAD8-B181F0ABA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9702647405294811"/>
          <c:w val="0.99305720758991789"/>
          <c:h val="0.10297352594705192"/>
        </c:manualLayout>
      </c:layout>
      <c:overlay val="0"/>
      <c:txPr>
        <a:bodyPr/>
        <a:lstStyle/>
        <a:p>
          <a:pPr>
            <a:defRPr sz="800">
              <a:latin typeface="Gill Sans MT" panose="020B0502020104020203" pitchFamily="34" charset="0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688567922212792E-2"/>
          <c:y val="5.6499472998945997E-2"/>
          <c:w val="0.88980435193052021"/>
          <c:h val="0.654574575815818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I.8B'!$G$4</c:f>
              <c:strCache>
                <c:ptCount val="1"/>
                <c:pt idx="0">
                  <c:v>Consumo privado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'GRÁFICO ANEXO I.8B'!$E$5:$F$18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I.8B'!$G$5:$G$18</c:f>
              <c:numCache>
                <c:formatCode>0.000</c:formatCode>
                <c:ptCount val="14"/>
                <c:pt idx="0">
                  <c:v>4.2500844740613997E-2</c:v>
                </c:pt>
                <c:pt idx="1">
                  <c:v>0.143096434026108</c:v>
                </c:pt>
                <c:pt idx="2">
                  <c:v>0.134542873464785</c:v>
                </c:pt>
                <c:pt idx="3">
                  <c:v>0.12930040193662201</c:v>
                </c:pt>
                <c:pt idx="4">
                  <c:v>0.13118738683687201</c:v>
                </c:pt>
                <c:pt idx="5">
                  <c:v>0.122850555896967</c:v>
                </c:pt>
                <c:pt idx="6">
                  <c:v>0.22376949898991599</c:v>
                </c:pt>
                <c:pt idx="7">
                  <c:v>0.25959844443653302</c:v>
                </c:pt>
                <c:pt idx="8">
                  <c:v>#N/A</c:v>
                </c:pt>
                <c:pt idx="9">
                  <c:v>#N/A</c:v>
                </c:pt>
                <c:pt idx="10">
                  <c:v>0.213737403036248</c:v>
                </c:pt>
                <c:pt idx="11">
                  <c:v>0.481892767763552</c:v>
                </c:pt>
                <c:pt idx="12">
                  <c:v>0.50261978276531105</c:v>
                </c:pt>
                <c:pt idx="13">
                  <c:v>0.50197927804824105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BB-4046-9122-D317E396964C}"/>
            </c:ext>
          </c:extLst>
        </c:ser>
        <c:ser>
          <c:idx val="1"/>
          <c:order val="1"/>
          <c:tx>
            <c:strRef>
              <c:f>'GRÁFICO ANEXO I.8B'!$H$4</c:f>
              <c:strCache>
                <c:ptCount val="1"/>
                <c:pt idx="0">
                  <c:v>Consumo público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I.8B'!$E$5:$F$18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I.8B'!$H$5:$H$18</c:f>
              <c:numCache>
                <c:formatCode>0.000</c:formatCode>
                <c:ptCount val="14"/>
                <c:pt idx="0">
                  <c:v>0.28587786679906602</c:v>
                </c:pt>
                <c:pt idx="1">
                  <c:v>2.0169162673004499</c:v>
                </c:pt>
                <c:pt idx="2">
                  <c:v>1.18106840712432</c:v>
                </c:pt>
                <c:pt idx="3">
                  <c:v>0.95305451164408195</c:v>
                </c:pt>
                <c:pt idx="4">
                  <c:v>0.79002721055339198</c:v>
                </c:pt>
                <c:pt idx="5">
                  <c:v>0.72033624379648098</c:v>
                </c:pt>
                <c:pt idx="6">
                  <c:v>0.66905453820864902</c:v>
                </c:pt>
                <c:pt idx="7">
                  <c:v>0.62406145278371905</c:v>
                </c:pt>
                <c:pt idx="8">
                  <c:v>#N/A</c:v>
                </c:pt>
                <c:pt idx="9">
                  <c:v>#N/A</c:v>
                </c:pt>
                <c:pt idx="10">
                  <c:v>1.09376449687421</c:v>
                </c:pt>
                <c:pt idx="11">
                  <c:v>0.98300463305512398</c:v>
                </c:pt>
                <c:pt idx="12">
                  <c:v>0.975670933116773</c:v>
                </c:pt>
                <c:pt idx="13">
                  <c:v>0.96922810292502604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BB-4046-9122-D317E396964C}"/>
            </c:ext>
          </c:extLst>
        </c:ser>
        <c:ser>
          <c:idx val="2"/>
          <c:order val="2"/>
          <c:tx>
            <c:strRef>
              <c:f>'GRÁFICO ANEXO I.8B'!$I$4</c:f>
              <c:strCache>
                <c:ptCount val="1"/>
                <c:pt idx="0">
                  <c:v>Formación bruta de capital fijo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I.8B'!$E$5:$F$18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I.8B'!$I$5:$I$18</c:f>
              <c:numCache>
                <c:formatCode>0.000</c:formatCode>
                <c:ptCount val="14"/>
                <c:pt idx="0">
                  <c:v>1.1258940820621299</c:v>
                </c:pt>
                <c:pt idx="1">
                  <c:v>0.79666984960985798</c:v>
                </c:pt>
                <c:pt idx="2">
                  <c:v>0.52677972029888398</c:v>
                </c:pt>
                <c:pt idx="3">
                  <c:v>0.45126053942479499</c:v>
                </c:pt>
                <c:pt idx="4">
                  <c:v>0.40644456760480902</c:v>
                </c:pt>
                <c:pt idx="5">
                  <c:v>0.39949306322313499</c:v>
                </c:pt>
                <c:pt idx="6">
                  <c:v>0.42926254210085302</c:v>
                </c:pt>
                <c:pt idx="7">
                  <c:v>0.456162018756604</c:v>
                </c:pt>
                <c:pt idx="8">
                  <c:v>#N/A</c:v>
                </c:pt>
                <c:pt idx="9">
                  <c:v>#N/A</c:v>
                </c:pt>
                <c:pt idx="10">
                  <c:v>0.96948395747518101</c:v>
                </c:pt>
                <c:pt idx="11">
                  <c:v>1.5645951652503201</c:v>
                </c:pt>
                <c:pt idx="12">
                  <c:v>1.59320239450388</c:v>
                </c:pt>
                <c:pt idx="13">
                  <c:v>1.6261667732593299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BB-4046-9122-D317E396964C}"/>
            </c:ext>
          </c:extLst>
        </c:ser>
        <c:ser>
          <c:idx val="3"/>
          <c:order val="3"/>
          <c:tx>
            <c:strRef>
              <c:f>'GRÁFICO ANEXO I.8B'!$J$4</c:f>
              <c:strCache>
                <c:ptCount val="1"/>
                <c:pt idx="0">
                  <c:v>Exportaciones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'GRÁFICO ANEXO I.8B'!$E$5:$F$18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I.8B'!$J$5:$J$18</c:f>
              <c:numCache>
                <c:formatCode>0.000</c:formatCode>
                <c:ptCount val="14"/>
                <c:pt idx="0">
                  <c:v>0.28529377089364799</c:v>
                </c:pt>
                <c:pt idx="1">
                  <c:v>0.33780467380401902</c:v>
                </c:pt>
                <c:pt idx="2">
                  <c:v>0.26616925855707801</c:v>
                </c:pt>
                <c:pt idx="3">
                  <c:v>0.231416829506713</c:v>
                </c:pt>
                <c:pt idx="4">
                  <c:v>0.33097463904299401</c:v>
                </c:pt>
                <c:pt idx="5">
                  <c:v>0.42212503873917601</c:v>
                </c:pt>
                <c:pt idx="6">
                  <c:v>0.47635110045902102</c:v>
                </c:pt>
                <c:pt idx="7">
                  <c:v>0.47527133769306301</c:v>
                </c:pt>
                <c:pt idx="8">
                  <c:v>#N/A</c:v>
                </c:pt>
                <c:pt idx="9">
                  <c:v>#N/A</c:v>
                </c:pt>
                <c:pt idx="10">
                  <c:v>0.27566432624909198</c:v>
                </c:pt>
                <c:pt idx="11">
                  <c:v>0.288759436302987</c:v>
                </c:pt>
                <c:pt idx="12">
                  <c:v>0.24551239848232001</c:v>
                </c:pt>
                <c:pt idx="13">
                  <c:v>0.24816731420248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BB-4046-9122-D317E396964C}"/>
            </c:ext>
          </c:extLst>
        </c:ser>
        <c:ser>
          <c:idx val="4"/>
          <c:order val="4"/>
          <c:tx>
            <c:strRef>
              <c:f>'GRÁFICO ANEXO I.8B'!$K$4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'GRÁFICO ANEXO I.8B'!$E$5:$F$18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I.8B'!$K$5:$K$18</c:f>
              <c:numCache>
                <c:formatCode>0.000</c:formatCode>
                <c:ptCount val="14"/>
                <c:pt idx="0">
                  <c:v>1.3749770889523301</c:v>
                </c:pt>
                <c:pt idx="1">
                  <c:v>1.12459264978152</c:v>
                </c:pt>
                <c:pt idx="2">
                  <c:v>0.82041645668803898</c:v>
                </c:pt>
                <c:pt idx="3">
                  <c:v>0.66888318858575102</c:v>
                </c:pt>
                <c:pt idx="4">
                  <c:v>0.62340992010450103</c:v>
                </c:pt>
                <c:pt idx="5">
                  <c:v>0.58193513198900904</c:v>
                </c:pt>
                <c:pt idx="6">
                  <c:v>0.70066523762522304</c:v>
                </c:pt>
                <c:pt idx="7">
                  <c:v>0.76922448326150505</c:v>
                </c:pt>
                <c:pt idx="8">
                  <c:v>#N/A</c:v>
                </c:pt>
                <c:pt idx="9">
                  <c:v>#N/A</c:v>
                </c:pt>
                <c:pt idx="10">
                  <c:v>0.43339700979374002</c:v>
                </c:pt>
                <c:pt idx="11">
                  <c:v>0.33654303133423402</c:v>
                </c:pt>
                <c:pt idx="12">
                  <c:v>0.37357556686069898</c:v>
                </c:pt>
                <c:pt idx="13">
                  <c:v>0.37550487701888802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BB-4046-9122-D317E396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lineChart>
        <c:grouping val="standard"/>
        <c:varyColors val="0"/>
        <c:ser>
          <c:idx val="5"/>
          <c:order val="5"/>
          <c:tx>
            <c:strRef>
              <c:f>'GRÁFICO ANEXO I.8B'!$L$4</c:f>
              <c:strCache>
                <c:ptCount val="1"/>
                <c:pt idx="0">
                  <c:v>Auxiliar</c:v>
                </c:pt>
              </c:strCache>
            </c:strRef>
          </c:tx>
          <c:spPr>
            <a:ln w="158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'GRÁFICO ANEXO I.8B'!$E$5:$F$18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I.8B'!$L$5:$L$18</c:f>
              <c:numCache>
                <c:formatCode>0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BB-4046-9122-D317E396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2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1.972765033512697E-3"/>
          <c:y val="0.89177713022092708"/>
          <c:w val="0.99005994524686114"/>
          <c:h val="0.10822286977907292"/>
        </c:manualLayout>
      </c:layout>
      <c:overlay val="0"/>
      <c:txPr>
        <a:bodyPr/>
        <a:lstStyle/>
        <a:p>
          <a:pPr>
            <a:defRPr sz="800">
              <a:latin typeface="Gill Sans MT" panose="020B0502020104020203" pitchFamily="34" charset="0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I.9A'!$F$5:$F$15</c:f>
              <c:numCache>
                <c:formatCode>0.000</c:formatCode>
                <c:ptCount val="11"/>
                <c:pt idx="0">
                  <c:v>-2.4665788828038802E-2</c:v>
                </c:pt>
                <c:pt idx="1">
                  <c:v>-0.30077152280769098</c:v>
                </c:pt>
                <c:pt idx="2">
                  <c:v>-0.33767334790421599</c:v>
                </c:pt>
                <c:pt idx="3">
                  <c:v>0.26938932575212698</c:v>
                </c:pt>
                <c:pt idx="4">
                  <c:v>-5.8028021995650499E-2</c:v>
                </c:pt>
                <c:pt idx="5">
                  <c:v>-1.0955656725293901E-2</c:v>
                </c:pt>
                <c:pt idx="6">
                  <c:v>-0.15146209761559801</c:v>
                </c:pt>
                <c:pt idx="7">
                  <c:v>7.9483544810446297E-2</c:v>
                </c:pt>
                <c:pt idx="8">
                  <c:v>5.2232986180221097E-2</c:v>
                </c:pt>
                <c:pt idx="9">
                  <c:v>-5.5764310461564603E-4</c:v>
                </c:pt>
                <c:pt idx="10">
                  <c:v>-3.7717943180575697E-2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2-4769-83F9-4A483852F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I.9A'!$G$5:$G$15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2-4769-83F9-4A483852FCC3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I.9A'!$H$5:$H$15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2-4769-83F9-4A483852F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I.9B'!$F$5:$F$14</c:f>
              <c:numCache>
                <c:formatCode>0.000</c:formatCode>
                <c:ptCount val="10"/>
                <c:pt idx="0">
                  <c:v>0.34362287740722502</c:v>
                </c:pt>
                <c:pt idx="1">
                  <c:v>0.20527175687736801</c:v>
                </c:pt>
                <c:pt idx="2">
                  <c:v>0.12532896604446001</c:v>
                </c:pt>
                <c:pt idx="3">
                  <c:v>-8.6863226139122802E-3</c:v>
                </c:pt>
                <c:pt idx="4">
                  <c:v>-9.90861198754978E-2</c:v>
                </c:pt>
                <c:pt idx="5">
                  <c:v>-0.18035104250693901</c:v>
                </c:pt>
                <c:pt idx="6">
                  <c:v>-0.114404023938333</c:v>
                </c:pt>
                <c:pt idx="7">
                  <c:v>-0.29444594523206402</c:v>
                </c:pt>
                <c:pt idx="8">
                  <c:v>-0.28159201377135701</c:v>
                </c:pt>
                <c:pt idx="9">
                  <c:v>-0.150330216819961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A-4360-AFB3-D684C714B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I.9B'!$G$5:$G$14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A-4360-AFB3-D684C714B94B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I.9B'!$H$5:$H$14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A-4360-AFB3-D684C714B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5F-4789-B211-E21A5D7DCA7C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5F-4789-B211-E21A5D7DCA7C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85F-4789-B211-E21A5D7DCA7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5F-4789-B211-E21A5D7DCA7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5F-4789-B211-E21A5D7DCA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85F-4789-B211-E21A5D7DCA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85F-4789-B211-E21A5D7DCA7C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F-4789-B211-E21A5D7DCA7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F-4789-B211-E21A5D7DCA7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F-4789-B211-E21A5D7DCA7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4B'!$B$3:$B$7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4B'!$D$3:$D$7</c:f>
              <c:numCache>
                <c:formatCode>0.0</c:formatCode>
                <c:ptCount val="5"/>
                <c:pt idx="0">
                  <c:v>7.5239180033297881</c:v>
                </c:pt>
                <c:pt idx="1">
                  <c:v>2.6753289169177119</c:v>
                </c:pt>
                <c:pt idx="2">
                  <c:v>2.3709637569421615</c:v>
                </c:pt>
                <c:pt idx="3">
                  <c:v>2.3709637569421615</c:v>
                </c:pt>
                <c:pt idx="4">
                  <c:v>4.0763685019240103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5F-4789-B211-E21A5D7DCA7C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85F-4789-B211-E21A5D7DCA7C}"/>
              </c:ext>
            </c:extLst>
          </c:dPt>
          <c:dPt>
            <c:idx val="1"/>
            <c:invertIfNegative val="0"/>
            <c:bubble3D val="0"/>
            <c:spPr>
              <a:solidFill>
                <a:srgbClr val="CFD0D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85F-4789-B211-E21A5D7DCA7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85F-4789-B211-E21A5D7DCA7C}"/>
              </c:ext>
            </c:extLst>
          </c:dPt>
          <c:dPt>
            <c:idx val="3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85F-4789-B211-E21A5D7DCA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85F-4789-B211-E21A5D7DCA7C}"/>
              </c:ext>
            </c:extLst>
          </c:dPt>
          <c:cat>
            <c:strRef>
              <c:f>'GRÁFICO 4B'!$B$3:$B$7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4B'!$E$3:$E$7</c:f>
              <c:numCache>
                <c:formatCode>0.0</c:formatCode>
                <c:ptCount val="5"/>
                <c:pt idx="1">
                  <c:v>4.8485890864120762</c:v>
                </c:pt>
                <c:pt idx="2">
                  <c:v>0.30436515997555036</c:v>
                </c:pt>
                <c:pt idx="3">
                  <c:v>1.7054047449818484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85F-4789-B211-E21A5D7DC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I.9C'!$F$5:$F$15</c:f>
              <c:numCache>
                <c:formatCode>0.000</c:formatCode>
                <c:ptCount val="11"/>
                <c:pt idx="0">
                  <c:v>0.20291312747711099</c:v>
                </c:pt>
                <c:pt idx="1">
                  <c:v>-0.275210048988352</c:v>
                </c:pt>
                <c:pt idx="2">
                  <c:v>6.7585244657550397E-3</c:v>
                </c:pt>
                <c:pt idx="3">
                  <c:v>6.6126233153512806E-2</c:v>
                </c:pt>
                <c:pt idx="4">
                  <c:v>-0.20458521481255601</c:v>
                </c:pt>
                <c:pt idx="5">
                  <c:v>-0.16397908404335701</c:v>
                </c:pt>
                <c:pt idx="6">
                  <c:v>-0.11359918221613299</c:v>
                </c:pt>
                <c:pt idx="7">
                  <c:v>1.30039778513442E-2</c:v>
                </c:pt>
                <c:pt idx="8">
                  <c:v>3.3843695280885398E-2</c:v>
                </c:pt>
                <c:pt idx="9">
                  <c:v>-8.5103899232758407E-2</c:v>
                </c:pt>
                <c:pt idx="10">
                  <c:v>-2.1135349293936199E-2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6-4BA7-B0FD-29830F81D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I.9C'!$G$5:$G$15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86-4BA7-B0FD-29830F81D6D9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I.9C'!$H$5:$H$15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86-4BA7-B0FD-29830F81D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I.9D'!$F$5:$F$14</c:f>
              <c:numCache>
                <c:formatCode>0.000</c:formatCode>
                <c:ptCount val="10"/>
                <c:pt idx="0">
                  <c:v>0.232227551411433</c:v>
                </c:pt>
                <c:pt idx="1">
                  <c:v>-7.8089643741579798E-2</c:v>
                </c:pt>
                <c:pt idx="2">
                  <c:v>-0.14218781801348701</c:v>
                </c:pt>
                <c:pt idx="3">
                  <c:v>-2.42731558917001E-2</c:v>
                </c:pt>
                <c:pt idx="4">
                  <c:v>-7.8120940623443894E-2</c:v>
                </c:pt>
                <c:pt idx="5">
                  <c:v>-0.19561111676774801</c:v>
                </c:pt>
                <c:pt idx="6">
                  <c:v>-0.40076426990514502</c:v>
                </c:pt>
                <c:pt idx="7">
                  <c:v>-4.8453149553951302E-2</c:v>
                </c:pt>
                <c:pt idx="8">
                  <c:v>0.116647505743112</c:v>
                </c:pt>
                <c:pt idx="9">
                  <c:v>0.10409717890812401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2-47D7-95E3-9B944224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I.9D'!$G$5:$G$14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2-47D7-95E3-9B944224FF34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I.9D'!$H$5:$H$14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2-47D7-95E3-9B944224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I.9E'!$F$5:$F$15</c:f>
              <c:numCache>
                <c:formatCode>0.000</c:formatCode>
                <c:ptCount val="11"/>
                <c:pt idx="0">
                  <c:v>0.13676095243175199</c:v>
                </c:pt>
                <c:pt idx="1">
                  <c:v>-0.37804083372131703</c:v>
                </c:pt>
                <c:pt idx="2">
                  <c:v>-0.15175850054160001</c:v>
                </c:pt>
                <c:pt idx="3">
                  <c:v>-0.122610866951023</c:v>
                </c:pt>
                <c:pt idx="4">
                  <c:v>-4.6301670113458896E-3</c:v>
                </c:pt>
                <c:pt idx="5">
                  <c:v>8.2655588291460094E-2</c:v>
                </c:pt>
                <c:pt idx="6">
                  <c:v>-3.9865018913503102E-2</c:v>
                </c:pt>
                <c:pt idx="7">
                  <c:v>-0.114755258119889</c:v>
                </c:pt>
                <c:pt idx="8">
                  <c:v>4.7167825088800198E-3</c:v>
                </c:pt>
                <c:pt idx="9">
                  <c:v>4.2643556732033301E-2</c:v>
                </c:pt>
                <c:pt idx="10">
                  <c:v>1.7562329914730501E-2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7-40EF-896B-91587EF3F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I.9E'!$G$5:$G$15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77-40EF-896B-91587EF3FBEC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I.9E'!$H$5:$H$15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7-40EF-896B-91587EF3F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I.9F'!$F$5:$F$14</c:f>
              <c:numCache>
                <c:formatCode>0.000</c:formatCode>
                <c:ptCount val="10"/>
                <c:pt idx="0">
                  <c:v>0.682305311428132</c:v>
                </c:pt>
                <c:pt idx="1">
                  <c:v>0.37828300966601602</c:v>
                </c:pt>
                <c:pt idx="2">
                  <c:v>6.4254499158727399E-2</c:v>
                </c:pt>
                <c:pt idx="3">
                  <c:v>-0.22887075435609</c:v>
                </c:pt>
                <c:pt idx="4">
                  <c:v>-0.31641671912423902</c:v>
                </c:pt>
                <c:pt idx="5">
                  <c:v>-0.35942508174462601</c:v>
                </c:pt>
                <c:pt idx="6">
                  <c:v>-0.32490826569132503</c:v>
                </c:pt>
                <c:pt idx="7">
                  <c:v>-0.24071454565230799</c:v>
                </c:pt>
                <c:pt idx="8">
                  <c:v>-0.101563518012166</c:v>
                </c:pt>
                <c:pt idx="9">
                  <c:v>-4.8176381179010901E-2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26-41ED-BAF3-18459ACF4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I.9F'!$G$5:$G$14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6-41ED-BAF3-18459ACF4E6F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I.9F'!$H$5:$H$14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6-41ED-BAF3-18459ACF4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I.9G'!$F$5:$F$15</c:f>
              <c:numCache>
                <c:formatCode>0.000</c:formatCode>
                <c:ptCount val="11"/>
                <c:pt idx="0">
                  <c:v>5.78794896467969E-2</c:v>
                </c:pt>
                <c:pt idx="1">
                  <c:v>0.210635425461183</c:v>
                </c:pt>
                <c:pt idx="2">
                  <c:v>8.4766341312966897E-2</c:v>
                </c:pt>
                <c:pt idx="3">
                  <c:v>0.16819793685170001</c:v>
                </c:pt>
                <c:pt idx="4">
                  <c:v>-0.27881097004737798</c:v>
                </c:pt>
                <c:pt idx="5">
                  <c:v>-0.138214387392573</c:v>
                </c:pt>
                <c:pt idx="6">
                  <c:v>-0.17671833518866201</c:v>
                </c:pt>
                <c:pt idx="7">
                  <c:v>-0.25243606346578801</c:v>
                </c:pt>
                <c:pt idx="8">
                  <c:v>-3.7837358471350301E-2</c:v>
                </c:pt>
                <c:pt idx="9">
                  <c:v>-6.5483024592055503E-2</c:v>
                </c:pt>
                <c:pt idx="10">
                  <c:v>-6.2464310714785198E-2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7-4504-903C-B1B15566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I.9G'!$G$5:$G$15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7-4504-903C-B1B155660E06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I.9G'!$H$5:$H$15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7-4504-903C-B1B15566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I.9H'!$F$5:$F$14</c:f>
              <c:numCache>
                <c:formatCode>0.000</c:formatCode>
                <c:ptCount val="10"/>
                <c:pt idx="0">
                  <c:v>0.41068023119235603</c:v>
                </c:pt>
                <c:pt idx="1">
                  <c:v>0.32021023485555</c:v>
                </c:pt>
                <c:pt idx="2">
                  <c:v>-0.124527669902121</c:v>
                </c:pt>
                <c:pt idx="3">
                  <c:v>-0.20822671591401601</c:v>
                </c:pt>
                <c:pt idx="4">
                  <c:v>-0.25575547860134301</c:v>
                </c:pt>
                <c:pt idx="5">
                  <c:v>-9.5284252670719993E-2</c:v>
                </c:pt>
                <c:pt idx="6">
                  <c:v>-0.14305222133423001</c:v>
                </c:pt>
                <c:pt idx="7">
                  <c:v>-8.5594756950789094E-2</c:v>
                </c:pt>
                <c:pt idx="8">
                  <c:v>-0.12600407858627199</c:v>
                </c:pt>
                <c:pt idx="9">
                  <c:v>-0.120180573854827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1-411B-A1E8-EA2516C48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I.9H'!$G$5:$G$14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1-411B-A1E8-EA2516C48FCE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I.9H'!$H$5:$H$14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1-411B-A1E8-EA2516C48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I.9I'!$F$5:$F$15</c:f>
              <c:numCache>
                <c:formatCode>0.000</c:formatCode>
                <c:ptCount val="11"/>
                <c:pt idx="0">
                  <c:v>4.0307353060920398E-2</c:v>
                </c:pt>
                <c:pt idx="1">
                  <c:v>-0.117637534448794</c:v>
                </c:pt>
                <c:pt idx="2">
                  <c:v>3.1927389305627198E-2</c:v>
                </c:pt>
                <c:pt idx="3">
                  <c:v>-6.1083277346032E-2</c:v>
                </c:pt>
                <c:pt idx="4">
                  <c:v>-0.15340652063462001</c:v>
                </c:pt>
                <c:pt idx="5">
                  <c:v>-1.59933398665573E-2</c:v>
                </c:pt>
                <c:pt idx="6">
                  <c:v>-9.2128251953025098E-2</c:v>
                </c:pt>
                <c:pt idx="7">
                  <c:v>-0.19363959475887399</c:v>
                </c:pt>
                <c:pt idx="8">
                  <c:v>1.4259752363766E-2</c:v>
                </c:pt>
                <c:pt idx="9">
                  <c:v>6.7327395697333401E-3</c:v>
                </c:pt>
                <c:pt idx="10">
                  <c:v>-2.3944950590035299E-3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6-4A46-988B-9D78FC8BE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I.9I'!$G$5:$G$15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6-4A46-988B-9D78FC8BE3E8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I.9I'!$H$5:$H$15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6-4A46-988B-9D78FC8BE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val>
            <c:numRef>
              <c:f>'GRÁFICO ANEXO I.9J'!$F$5:$F$14</c:f>
              <c:numCache>
                <c:formatCode>0.000</c:formatCode>
                <c:ptCount val="10"/>
                <c:pt idx="0">
                  <c:v>0.15521801026392601</c:v>
                </c:pt>
                <c:pt idx="1">
                  <c:v>-0.46336048686076198</c:v>
                </c:pt>
                <c:pt idx="2">
                  <c:v>-0.18613435353448199</c:v>
                </c:pt>
                <c:pt idx="3">
                  <c:v>0.10365711008195699</c:v>
                </c:pt>
                <c:pt idx="4">
                  <c:v>4.2650787212152501E-3</c:v>
                </c:pt>
                <c:pt idx="5">
                  <c:v>0.116258185220752</c:v>
                </c:pt>
                <c:pt idx="6">
                  <c:v>-0.12535220839040001</c:v>
                </c:pt>
                <c:pt idx="7">
                  <c:v>-0.31152232078053399</c:v>
                </c:pt>
                <c:pt idx="8">
                  <c:v>-6.2640487450810703E-2</c:v>
                </c:pt>
                <c:pt idx="9">
                  <c:v>0.19903633543288701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5-47B3-B9C3-B7002B87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I.9J'!$G$5:$G$14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5-47B3-B9C3-B7002B875EC1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I.9J'!$H$5:$H$14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5-47B3-B9C3-B7002B875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09207459207457E-2"/>
          <c:y val="5.7746362433862435E-2"/>
          <c:w val="0.91315404040404036"/>
          <c:h val="0.6166428571428571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ANEXO I.10A'!$H$4</c:f>
              <c:strCache>
                <c:ptCount val="1"/>
                <c:pt idx="0">
                  <c:v>Consumo privado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'GRÁFICO ANEXO I.10A'!$E$5:$F$18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I.10A'!$H$5:$H$18</c:f>
              <c:numCache>
                <c:formatCode>0.000</c:formatCode>
                <c:ptCount val="14"/>
                <c:pt idx="0">
                  <c:v>0.14030901726669412</c:v>
                </c:pt>
                <c:pt idx="1">
                  <c:v>0.14378541986240673</c:v>
                </c:pt>
                <c:pt idx="2">
                  <c:v>0.34649446941817252</c:v>
                </c:pt>
                <c:pt idx="3">
                  <c:v>9.1908570612977844E-2</c:v>
                </c:pt>
                <c:pt idx="4">
                  <c:v>4.4316887002363359E-2</c:v>
                </c:pt>
                <c:pt idx="5">
                  <c:v>-9.859627706706009E-2</c:v>
                </c:pt>
                <c:pt idx="6">
                  <c:v>0.71339723916323683</c:v>
                </c:pt>
                <c:pt idx="7">
                  <c:v>-7.9889850443454702E-2</c:v>
                </c:pt>
                <c:pt idx="8">
                  <c:v>0.65069605050922019</c:v>
                </c:pt>
                <c:pt idx="9">
                  <c:v>-0.76107921238040876</c:v>
                </c:pt>
                <c:pt idx="10">
                  <c:v>1.6691313944672417</c:v>
                </c:pt>
                <c:pt idx="11">
                  <c:v>1.3911913987418252</c:v>
                </c:pt>
                <c:pt idx="12">
                  <c:v>-9.8992419129367445E-2</c:v>
                </c:pt>
                <c:pt idx="13">
                  <c:v>-1.5638843054355913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C-4335-ABA8-8A0A1B3FD6EA}"/>
            </c:ext>
          </c:extLst>
        </c:ser>
        <c:ser>
          <c:idx val="2"/>
          <c:order val="2"/>
          <c:tx>
            <c:strRef>
              <c:f>'GRÁFICO ANEXO I.10A'!$I$4</c:f>
              <c:strCache>
                <c:ptCount val="1"/>
                <c:pt idx="0">
                  <c:v>Consumo público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multiLvlStrRef>
              <c:f>'GRÁFICO ANEXO I.10A'!$E$5:$F$18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I.10A'!$I$5:$I$18</c:f>
              <c:numCache>
                <c:formatCode>0.000</c:formatCode>
                <c:ptCount val="14"/>
                <c:pt idx="0">
                  <c:v>0.14194585830677897</c:v>
                </c:pt>
                <c:pt idx="1">
                  <c:v>3.5260618204636468E-2</c:v>
                </c:pt>
                <c:pt idx="2">
                  <c:v>-0.10411659111002174</c:v>
                </c:pt>
                <c:pt idx="3">
                  <c:v>-8.1878266925967683E-2</c:v>
                </c:pt>
                <c:pt idx="4">
                  <c:v>-0.15878266517325151</c:v>
                </c:pt>
                <c:pt idx="5">
                  <c:v>-0.13204007784717425</c:v>
                </c:pt>
                <c:pt idx="6">
                  <c:v>-9.3796943232923202E-2</c:v>
                </c:pt>
                <c:pt idx="7">
                  <c:v>-5.8316048186877849E-2</c:v>
                </c:pt>
                <c:pt idx="8">
                  <c:v>0.51572208327286517</c:v>
                </c:pt>
                <c:pt idx="9">
                  <c:v>0.44616352297358958</c:v>
                </c:pt>
                <c:pt idx="10">
                  <c:v>-0.11112868784645562</c:v>
                </c:pt>
                <c:pt idx="11">
                  <c:v>-0.1541529749303828</c:v>
                </c:pt>
                <c:pt idx="12">
                  <c:v>0.48424004752398281</c:v>
                </c:pt>
                <c:pt idx="13">
                  <c:v>8.4668974347464291E-3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C-4335-ABA8-8A0A1B3FD6EA}"/>
            </c:ext>
          </c:extLst>
        </c:ser>
        <c:ser>
          <c:idx val="3"/>
          <c:order val="3"/>
          <c:tx>
            <c:strRef>
              <c:f>'GRÁFICO ANEXO I.10A'!$J$4</c:f>
              <c:strCache>
                <c:ptCount val="1"/>
                <c:pt idx="0">
                  <c:v>Formación bruta de capital fijo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'GRÁFICO ANEXO I.10A'!$E$5:$F$18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I.10A'!$J$5:$J$18</c:f>
              <c:numCache>
                <c:formatCode>0.000</c:formatCode>
                <c:ptCount val="14"/>
                <c:pt idx="0">
                  <c:v>0.36413015337505406</c:v>
                </c:pt>
                <c:pt idx="1">
                  <c:v>0.19011467957783648</c:v>
                </c:pt>
                <c:pt idx="2">
                  <c:v>-0.27563182960937188</c:v>
                </c:pt>
                <c:pt idx="3">
                  <c:v>-0.17786219018250585</c:v>
                </c:pt>
                <c:pt idx="4">
                  <c:v>4.0790939449707825E-2</c:v>
                </c:pt>
                <c:pt idx="5">
                  <c:v>0.18070696631558064</c:v>
                </c:pt>
                <c:pt idx="6">
                  <c:v>0.24496756644621823</c:v>
                </c:pt>
                <c:pt idx="7">
                  <c:v>-1.1379975101606059E-2</c:v>
                </c:pt>
                <c:pt idx="8">
                  <c:v>-3.7373600482181049</c:v>
                </c:pt>
                <c:pt idx="9">
                  <c:v>-0.69276024887689103</c:v>
                </c:pt>
                <c:pt idx="10">
                  <c:v>1.6144431860616475</c:v>
                </c:pt>
                <c:pt idx="11">
                  <c:v>0.40844076904154392</c:v>
                </c:pt>
                <c:pt idx="12">
                  <c:v>0.4626784966163337</c:v>
                </c:pt>
                <c:pt idx="13">
                  <c:v>0.23550642404167263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C-4335-ABA8-8A0A1B3FD6EA}"/>
            </c:ext>
          </c:extLst>
        </c:ser>
        <c:ser>
          <c:idx val="4"/>
          <c:order val="4"/>
          <c:tx>
            <c:strRef>
              <c:f>'GRÁFICO ANEXO I.10A'!$K$4</c:f>
              <c:strCache>
                <c:ptCount val="1"/>
                <c:pt idx="0">
                  <c:v>Exportaciones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I.10A'!$E$5:$F$18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I.10A'!$K$5:$K$18</c:f>
              <c:numCache>
                <c:formatCode>0.000</c:formatCode>
                <c:ptCount val="14"/>
                <c:pt idx="0">
                  <c:v>0.56392582656642631</c:v>
                </c:pt>
                <c:pt idx="1">
                  <c:v>0.19707612176135592</c:v>
                </c:pt>
                <c:pt idx="2">
                  <c:v>0.10891101286022289</c:v>
                </c:pt>
                <c:pt idx="3">
                  <c:v>0.47852142095382966</c:v>
                </c:pt>
                <c:pt idx="4">
                  <c:v>1.0122354870056238</c:v>
                </c:pt>
                <c:pt idx="5">
                  <c:v>0.3277669334626172</c:v>
                </c:pt>
                <c:pt idx="6">
                  <c:v>0.2688250311152891</c:v>
                </c:pt>
                <c:pt idx="7">
                  <c:v>-1.5175846550813069E-2</c:v>
                </c:pt>
                <c:pt idx="8">
                  <c:v>-4.4703251073348378</c:v>
                </c:pt>
                <c:pt idx="9">
                  <c:v>8.5179857764028172E-2</c:v>
                </c:pt>
                <c:pt idx="10">
                  <c:v>-1.3707760783140754</c:v>
                </c:pt>
                <c:pt idx="11">
                  <c:v>-1.3810304175576795</c:v>
                </c:pt>
                <c:pt idx="12">
                  <c:v>-2.5789676507974741</c:v>
                </c:pt>
                <c:pt idx="13">
                  <c:v>0.67071155684604933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C-4335-ABA8-8A0A1B3FD6EA}"/>
            </c:ext>
          </c:extLst>
        </c:ser>
        <c:ser>
          <c:idx val="5"/>
          <c:order val="5"/>
          <c:tx>
            <c:strRef>
              <c:f>'GRÁFICO ANEXO I.10A'!$L$4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'GRÁFICO ANEXO I.10A'!$E$5:$F$18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I.10A'!$L$5:$L$18</c:f>
              <c:numCache>
                <c:formatCode>0</c:formatCode>
                <c:ptCount val="14"/>
                <c:pt idx="0">
                  <c:v>-1.2464585800369918</c:v>
                </c:pt>
                <c:pt idx="1">
                  <c:v>-0.55587820831411072</c:v>
                </c:pt>
                <c:pt idx="2">
                  <c:v>-9.5884854411238674E-2</c:v>
                </c:pt>
                <c:pt idx="3">
                  <c:v>-0.18082879442589003</c:v>
                </c:pt>
                <c:pt idx="4">
                  <c:v>-0.47656651588892607</c:v>
                </c:pt>
                <c:pt idx="5">
                  <c:v>-0.1622833250603449</c:v>
                </c:pt>
                <c:pt idx="6">
                  <c:v>-0.88201966500993889</c:v>
                </c:pt>
                <c:pt idx="7">
                  <c:v>0.17931682906138735</c:v>
                </c:pt>
                <c:pt idx="8">
                  <c:v>7.4962565322789887</c:v>
                </c:pt>
                <c:pt idx="9">
                  <c:v>0.3132434019196384</c:v>
                </c:pt>
                <c:pt idx="10">
                  <c:v>0.21469625969320047</c:v>
                </c:pt>
                <c:pt idx="11">
                  <c:v>0.66505534948905431</c:v>
                </c:pt>
                <c:pt idx="12">
                  <c:v>0.33545281705921354</c:v>
                </c:pt>
                <c:pt idx="13">
                  <c:v>-0.62742568817293554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3C-4335-ABA8-8A0A1B3FD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8839759"/>
        <c:axId val="1348838927"/>
      </c:barChart>
      <c:lineChart>
        <c:grouping val="standard"/>
        <c:varyColors val="0"/>
        <c:ser>
          <c:idx val="0"/>
          <c:order val="0"/>
          <c:tx>
            <c:strRef>
              <c:f>'GRÁFICO ANEXO I.10A'!$G$4</c:f>
              <c:strCache>
                <c:ptCount val="1"/>
                <c:pt idx="0">
                  <c:v>Error de previsión del PIB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A58116"/>
              </a:solidFill>
              <a:ln>
                <a:solidFill>
                  <a:schemeClr val="tx1">
                    <a:lumMod val="85000"/>
                    <a:lumOff val="15000"/>
                  </a:schemeClr>
                </a:solidFill>
              </a:ln>
            </c:spPr>
          </c:marker>
          <c:cat>
            <c:multiLvlStrRef>
              <c:f>'GRÁFICO ANEXO I.10A'!$E$5:$F$18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I.10A'!$G$5:$G$18</c:f>
              <c:numCache>
                <c:formatCode>0.000</c:formatCode>
                <c:ptCount val="14"/>
                <c:pt idx="0">
                  <c:v>-0.23415338654294082</c:v>
                </c:pt>
                <c:pt idx="1">
                  <c:v>-3.494688667065704E-2</c:v>
                </c:pt>
                <c:pt idx="2">
                  <c:v>-8.8934040417148807E-2</c:v>
                </c:pt>
                <c:pt idx="3">
                  <c:v>-1.0544068692119879E-3</c:v>
                </c:pt>
                <c:pt idx="4">
                  <c:v>0.4169000372328675</c:v>
                </c:pt>
                <c:pt idx="5">
                  <c:v>5.6966204574417922E-2</c:v>
                </c:pt>
                <c:pt idx="6">
                  <c:v>0.39035892280889306</c:v>
                </c:pt>
                <c:pt idx="7">
                  <c:v>0.11531263959476923</c:v>
                </c:pt>
                <c:pt idx="8">
                  <c:v>0.56233011682531497</c:v>
                </c:pt>
                <c:pt idx="9">
                  <c:v>-0.2821702729512392</c:v>
                </c:pt>
                <c:pt idx="10">
                  <c:v>1.4285621196924021</c:v>
                </c:pt>
                <c:pt idx="11">
                  <c:v>0.39656460067438903</c:v>
                </c:pt>
                <c:pt idx="12">
                  <c:v>-1.1959925669305482</c:v>
                </c:pt>
                <c:pt idx="13">
                  <c:v>-1.0722035843731881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3C-4335-ABA8-8A0A1B3FD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 panose="020B0502020104020203" pitchFamily="34" charset="0"/>
              </a:defRPr>
            </a:pPr>
            <a:endParaRPr lang="es-ES"/>
          </a:p>
        </c:txPr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9804390054390055E-2"/>
          <c:y val="0.87221388888888884"/>
          <c:w val="0.95519308469308473"/>
          <c:h val="0.10636746031746032"/>
        </c:manualLayout>
      </c:layout>
      <c:overlay val="0"/>
      <c:txPr>
        <a:bodyPr/>
        <a:lstStyle/>
        <a:p>
          <a:pPr>
            <a:defRPr sz="800">
              <a:latin typeface="Gill Sans MT" panose="020B0502020104020203" pitchFamily="34" charset="0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09207459207457E-2"/>
          <c:y val="5.7746362433862435E-2"/>
          <c:w val="0.91315404040404036"/>
          <c:h val="0.6166428571428571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'GRÁFICO ANEXO I.10B'!$H$4</c:f>
              <c:strCache>
                <c:ptCount val="1"/>
                <c:pt idx="0">
                  <c:v>Consumo privado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'GRÁFICO ANEXO I.10B'!$E$5:$F$18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I.10B'!$H$5:$H$18</c:f>
              <c:numCache>
                <c:formatCode>0.000</c:formatCode>
                <c:ptCount val="14"/>
                <c:pt idx="0">
                  <c:v>7.9977249576048126E-2</c:v>
                </c:pt>
                <c:pt idx="1">
                  <c:v>-0.37232084581957797</c:v>
                </c:pt>
                <c:pt idx="2">
                  <c:v>0.13409733774046736</c:v>
                </c:pt>
                <c:pt idx="3">
                  <c:v>0.14021306712207898</c:v>
                </c:pt>
                <c:pt idx="4">
                  <c:v>0.18804100413578373</c:v>
                </c:pt>
                <c:pt idx="5">
                  <c:v>-5.7510968983728638E-3</c:v>
                </c:pt>
                <c:pt idx="6">
                  <c:v>0.7127583234418392</c:v>
                </c:pt>
                <c:pt idx="7">
                  <c:v>0.51797397614748286</c:v>
                </c:pt>
                <c:pt idx="8">
                  <c:v>#N/A</c:v>
                </c:pt>
                <c:pt idx="9">
                  <c:v>#N/A</c:v>
                </c:pt>
                <c:pt idx="10">
                  <c:v>-7.4056715327298309E-2</c:v>
                </c:pt>
                <c:pt idx="11">
                  <c:v>2.3837380873886911</c:v>
                </c:pt>
                <c:pt idx="12">
                  <c:v>1.4152674649024251</c:v>
                </c:pt>
                <c:pt idx="13">
                  <c:v>1.1913651093565358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8-4C07-B254-44D3113B149A}"/>
            </c:ext>
          </c:extLst>
        </c:ser>
        <c:ser>
          <c:idx val="2"/>
          <c:order val="2"/>
          <c:tx>
            <c:strRef>
              <c:f>'GRÁFICO ANEXO I.10B'!$I$4</c:f>
              <c:strCache>
                <c:ptCount val="1"/>
                <c:pt idx="0">
                  <c:v>Consumo público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I.10B'!$E$5:$F$18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I.10B'!$I$5:$I$18</c:f>
              <c:numCache>
                <c:formatCode>0.000</c:formatCode>
                <c:ptCount val="14"/>
                <c:pt idx="0">
                  <c:v>-4.3302879654158584E-2</c:v>
                </c:pt>
                <c:pt idx="1">
                  <c:v>0.4298795753992799</c:v>
                </c:pt>
                <c:pt idx="2">
                  <c:v>8.1163798176806926E-2</c:v>
                </c:pt>
                <c:pt idx="3">
                  <c:v>-0.12904241739589753</c:v>
                </c:pt>
                <c:pt idx="4">
                  <c:v>-0.19638953081627775</c:v>
                </c:pt>
                <c:pt idx="5">
                  <c:v>-0.2088626372435832</c:v>
                </c:pt>
                <c:pt idx="6">
                  <c:v>-0.21745199957402933</c:v>
                </c:pt>
                <c:pt idx="7">
                  <c:v>-0.17934829494535584</c:v>
                </c:pt>
                <c:pt idx="8">
                  <c:v>#N/A</c:v>
                </c:pt>
                <c:pt idx="9">
                  <c:v>#N/A</c:v>
                </c:pt>
                <c:pt idx="10">
                  <c:v>-1.0744437583913176</c:v>
                </c:pt>
                <c:pt idx="11">
                  <c:v>-0.18206951871262408</c:v>
                </c:pt>
                <c:pt idx="12">
                  <c:v>9.6076752891276943E-2</c:v>
                </c:pt>
                <c:pt idx="13">
                  <c:v>0.11009530254788429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E8-4C07-B254-44D3113B149A}"/>
            </c:ext>
          </c:extLst>
        </c:ser>
        <c:ser>
          <c:idx val="3"/>
          <c:order val="3"/>
          <c:tx>
            <c:strRef>
              <c:f>'GRÁFICO ANEXO I.10B'!$J$4</c:f>
              <c:strCache>
                <c:ptCount val="1"/>
                <c:pt idx="0">
                  <c:v>Formación bruta de capital fijo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'GRÁFICO ANEXO I.10B'!$E$5:$F$18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I.10B'!$J$5:$J$18</c:f>
              <c:numCache>
                <c:formatCode>0.000</c:formatCode>
                <c:ptCount val="14"/>
                <c:pt idx="0">
                  <c:v>0.68706483299285281</c:v>
                </c:pt>
                <c:pt idx="1">
                  <c:v>2.5368746571545951E-2</c:v>
                </c:pt>
                <c:pt idx="2">
                  <c:v>-4.179603316796051E-2</c:v>
                </c:pt>
                <c:pt idx="3">
                  <c:v>-0.26647996508647259</c:v>
                </c:pt>
                <c:pt idx="4">
                  <c:v>-0.27591082525169452</c:v>
                </c:pt>
                <c:pt idx="5">
                  <c:v>-0.39378847593247601</c:v>
                </c:pt>
                <c:pt idx="6">
                  <c:v>0.42892889245338417</c:v>
                </c:pt>
                <c:pt idx="7">
                  <c:v>0.43998309204799274</c:v>
                </c:pt>
                <c:pt idx="8">
                  <c:v>#N/A</c:v>
                </c:pt>
                <c:pt idx="9">
                  <c:v>#N/A</c:v>
                </c:pt>
                <c:pt idx="10">
                  <c:v>2.1723233165024465</c:v>
                </c:pt>
                <c:pt idx="11">
                  <c:v>3.3506790295126505</c:v>
                </c:pt>
                <c:pt idx="12">
                  <c:v>1.6052777091178194</c:v>
                </c:pt>
                <c:pt idx="13">
                  <c:v>1.6888809022270086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E8-4C07-B254-44D3113B149A}"/>
            </c:ext>
          </c:extLst>
        </c:ser>
        <c:ser>
          <c:idx val="4"/>
          <c:order val="4"/>
          <c:tx>
            <c:strRef>
              <c:f>'GRÁFICO ANEXO I.10B'!$K$4</c:f>
              <c:strCache>
                <c:ptCount val="1"/>
                <c:pt idx="0">
                  <c:v>Exportaciones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I.10B'!$E$5:$F$18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I.10B'!$K$5:$K$18</c:f>
              <c:numCache>
                <c:formatCode>0.000</c:formatCode>
                <c:ptCount val="14"/>
                <c:pt idx="0">
                  <c:v>0.40677572026344672</c:v>
                </c:pt>
                <c:pt idx="1">
                  <c:v>0.546351690668474</c:v>
                </c:pt>
                <c:pt idx="2">
                  <c:v>0.11969063252097448</c:v>
                </c:pt>
                <c:pt idx="3">
                  <c:v>-0.16684465782608524</c:v>
                </c:pt>
                <c:pt idx="4">
                  <c:v>0.77597679891117455</c:v>
                </c:pt>
                <c:pt idx="5">
                  <c:v>0.89524778531769822</c:v>
                </c:pt>
                <c:pt idx="6">
                  <c:v>0.84200756637209995</c:v>
                </c:pt>
                <c:pt idx="7">
                  <c:v>0.35501916662299959</c:v>
                </c:pt>
                <c:pt idx="8">
                  <c:v>#N/A</c:v>
                </c:pt>
                <c:pt idx="9">
                  <c:v>#N/A</c:v>
                </c:pt>
                <c:pt idx="10">
                  <c:v>-8.1359394666552398E-2</c:v>
                </c:pt>
                <c:pt idx="11">
                  <c:v>-1.5807193970436102</c:v>
                </c:pt>
                <c:pt idx="12">
                  <c:v>-0.28761081714657688</c:v>
                </c:pt>
                <c:pt idx="13">
                  <c:v>-1.1760458500867228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E8-4C07-B254-44D3113B149A}"/>
            </c:ext>
          </c:extLst>
        </c:ser>
        <c:ser>
          <c:idx val="5"/>
          <c:order val="5"/>
          <c:tx>
            <c:strRef>
              <c:f>'GRÁFICO ANEXO I.10B'!$L$4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'GRÁFICO ANEXO I.10B'!$E$5:$F$18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I.10B'!$L$5:$L$18</c:f>
              <c:numCache>
                <c:formatCode>0</c:formatCode>
                <c:ptCount val="14"/>
                <c:pt idx="0">
                  <c:v>-1.3454319658109499</c:v>
                </c:pt>
                <c:pt idx="1">
                  <c:v>-0.78210942201666123</c:v>
                </c:pt>
                <c:pt idx="2">
                  <c:v>-0.44431826894298082</c:v>
                </c:pt>
                <c:pt idx="3">
                  <c:v>-5.8222457153765547E-2</c:v>
                </c:pt>
                <c:pt idx="4">
                  <c:v>-0.27337175855411411</c:v>
                </c:pt>
                <c:pt idx="5">
                  <c:v>-0.13688098396168011</c:v>
                </c:pt>
                <c:pt idx="6">
                  <c:v>-1.1645419805224453</c:v>
                </c:pt>
                <c:pt idx="7">
                  <c:v>-0.9577628534267606</c:v>
                </c:pt>
                <c:pt idx="8">
                  <c:v>#N/A</c:v>
                </c:pt>
                <c:pt idx="9">
                  <c:v>#N/A</c:v>
                </c:pt>
                <c:pt idx="10">
                  <c:v>0.1670167346839482</c:v>
                </c:pt>
                <c:pt idx="11">
                  <c:v>-0.29030940379435616</c:v>
                </c:pt>
                <c:pt idx="12">
                  <c:v>-1.3327551926816523</c:v>
                </c:pt>
                <c:pt idx="13">
                  <c:v>-0.88397195129709349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E8-4C07-B254-44D3113B1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8839759"/>
        <c:axId val="1348838927"/>
      </c:barChart>
      <c:lineChart>
        <c:grouping val="standard"/>
        <c:varyColors val="0"/>
        <c:ser>
          <c:idx val="0"/>
          <c:order val="0"/>
          <c:tx>
            <c:strRef>
              <c:f>'GRÁFICO ANEXO I.10B'!$G$4</c:f>
              <c:strCache>
                <c:ptCount val="1"/>
                <c:pt idx="0">
                  <c:v>Error de previsión del PIB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A58116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'GRÁFICO ANEXO I.10B'!$E$5:$F$18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I.10B'!$G$5:$G$18</c:f>
              <c:numCache>
                <c:formatCode>0.000</c:formatCode>
                <c:ptCount val="14"/>
                <c:pt idx="0">
                  <c:v>-0.34314392220693701</c:v>
                </c:pt>
                <c:pt idx="1">
                  <c:v>-0.49833315156115621</c:v>
                </c:pt>
                <c:pt idx="2">
                  <c:v>-0.25751499066234995</c:v>
                </c:pt>
                <c:pt idx="3">
                  <c:v>-0.62721866244869107</c:v>
                </c:pt>
                <c:pt idx="4">
                  <c:v>0.1401223904567841</c:v>
                </c:pt>
                <c:pt idx="5">
                  <c:v>7.6271794633393064E-2</c:v>
                </c:pt>
                <c:pt idx="6">
                  <c:v>0.72784623058520181</c:v>
                </c:pt>
                <c:pt idx="7">
                  <c:v>0.33606384612607232</c:v>
                </c:pt>
                <c:pt idx="8">
                  <c:v>#N/A</c:v>
                </c:pt>
                <c:pt idx="9">
                  <c:v>#N/A</c:v>
                </c:pt>
                <c:pt idx="10">
                  <c:v>2.6885334610306622E-2</c:v>
                </c:pt>
                <c:pt idx="11">
                  <c:v>3.0767362084782608</c:v>
                </c:pt>
                <c:pt idx="12">
                  <c:v>1.4808899350447824</c:v>
                </c:pt>
                <c:pt idx="13">
                  <c:v>0.82190164621363504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E8-4C07-B254-44D3113B1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 panose="020B0502020104020203" pitchFamily="34" charset="0"/>
              </a:defRPr>
            </a:pPr>
            <a:endParaRPr lang="es-ES"/>
          </a:p>
        </c:txPr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9804390054390045E-2"/>
          <c:y val="0.86213452380952382"/>
          <c:w val="0.95519308469308473"/>
          <c:h val="0.10636746031746032"/>
        </c:manualLayout>
      </c:layout>
      <c:overlay val="0"/>
      <c:txPr>
        <a:bodyPr/>
        <a:lstStyle/>
        <a:p>
          <a:pPr>
            <a:defRPr sz="800">
              <a:latin typeface="Gill Sans MT" panose="020B0502020104020203" pitchFamily="34" charset="0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E-4362-9188-4339A62F4B08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AE-4362-9188-4339A62F4B08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6AE-4362-9188-4339A62F4B0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AE-4362-9188-4339A62F4B0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AE-4362-9188-4339A62F4B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6AE-4362-9188-4339A62F4B0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6AE-4362-9188-4339A62F4B0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E-4362-9188-4339A62F4B0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E-4362-9188-4339A62F4B0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AE-4362-9188-4339A62F4B0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4C'!$B$3:$B$7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4C'!$D$3:$D$7</c:f>
              <c:numCache>
                <c:formatCode>0.0</c:formatCode>
                <c:ptCount val="5"/>
                <c:pt idx="0">
                  <c:v>6.1726979222924472</c:v>
                </c:pt>
                <c:pt idx="1">
                  <c:v>4.6976147301479374</c:v>
                </c:pt>
                <c:pt idx="2">
                  <c:v>4.4465314773447737</c:v>
                </c:pt>
                <c:pt idx="3">
                  <c:v>4.4465314773447737</c:v>
                </c:pt>
                <c:pt idx="4">
                  <c:v>4.8965265039185191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AE-4362-9188-4339A62F4B08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6AE-4362-9188-4339A62F4B08}"/>
              </c:ext>
            </c:extLst>
          </c:dPt>
          <c:dPt>
            <c:idx val="1"/>
            <c:invertIfNegative val="0"/>
            <c:bubble3D val="0"/>
            <c:spPr>
              <a:solidFill>
                <a:srgbClr val="CFD0D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AE-4362-9188-4339A62F4B0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6AE-4362-9188-4339A62F4B08}"/>
              </c:ext>
            </c:extLst>
          </c:dPt>
          <c:dPt>
            <c:idx val="3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C6AE-4362-9188-4339A62F4B0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6AE-4362-9188-4339A62F4B08}"/>
              </c:ext>
            </c:extLst>
          </c:dPt>
          <c:cat>
            <c:strRef>
              <c:f>'GRÁFICO 4C'!$B$3:$B$7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4C'!$E$3:$E$7</c:f>
              <c:numCache>
                <c:formatCode>0.0</c:formatCode>
                <c:ptCount val="5"/>
                <c:pt idx="1">
                  <c:v>1.4750831921445098</c:v>
                </c:pt>
                <c:pt idx="2">
                  <c:v>0.25108325280316368</c:v>
                </c:pt>
                <c:pt idx="3">
                  <c:v>0.44999502657374535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AE-4362-9188-4339A62F4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I.11A'!$G$4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I.11A'!$E$5:$F$18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I.11A'!$G$5:$G$18</c:f>
              <c:numCache>
                <c:formatCode>0.000</c:formatCode>
                <c:ptCount val="14"/>
                <c:pt idx="0">
                  <c:v>-0.28558782964124241</c:v>
                </c:pt>
                <c:pt idx="1">
                  <c:v>0.10002114248432781</c:v>
                </c:pt>
                <c:pt idx="2">
                  <c:v>-0.18987549989096664</c:v>
                </c:pt>
                <c:pt idx="3">
                  <c:v>-0.1125281681690522</c:v>
                </c:pt>
                <c:pt idx="4">
                  <c:v>0.27512318360858767</c:v>
                </c:pt>
                <c:pt idx="5">
                  <c:v>7.512318360858794E-2</c:v>
                </c:pt>
                <c:pt idx="6">
                  <c:v>-8.4740899271683823E-2</c:v>
                </c:pt>
                <c:pt idx="7">
                  <c:v>-2.5901322380338598E-2</c:v>
                </c:pt>
                <c:pt idx="8">
                  <c:v>-3.8027244686474821</c:v>
                </c:pt>
                <c:pt idx="9">
                  <c:v>-1.1195138532213837</c:v>
                </c:pt>
                <c:pt idx="10">
                  <c:v>-2.0376008955399758</c:v>
                </c:pt>
                <c:pt idx="11">
                  <c:v>-2.6529990014509961</c:v>
                </c:pt>
                <c:pt idx="12">
                  <c:v>-0.96137701001506493</c:v>
                </c:pt>
                <c:pt idx="13">
                  <c:v>-0.98529511120364521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8-4290-B7BB-1E2D20D0BF8A}"/>
            </c:ext>
          </c:extLst>
        </c:ser>
        <c:ser>
          <c:idx val="1"/>
          <c:order val="1"/>
          <c:tx>
            <c:strRef>
              <c:f>'GRÁFICO ANEXO I.11A'!$H$4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-6.2992125984251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88-4290-B7BB-1E2D20D0B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I.11A'!$E$5:$F$18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I.11A'!$H$5:$H$18</c:f>
              <c:numCache>
                <c:formatCode>0.000</c:formatCode>
                <c:ptCount val="14"/>
                <c:pt idx="0">
                  <c:v>-0.28558782964124302</c:v>
                </c:pt>
                <c:pt idx="1">
                  <c:v>-9.2783343578457994E-2</c:v>
                </c:pt>
                <c:pt idx="2">
                  <c:v>-0.12514739568262701</c:v>
                </c:pt>
                <c:pt idx="3">
                  <c:v>-0.121992588804233</c:v>
                </c:pt>
                <c:pt idx="4">
                  <c:v>-4.2569434321669201E-2</c:v>
                </c:pt>
                <c:pt idx="5">
                  <c:v>-2.2953997999959602E-2</c:v>
                </c:pt>
                <c:pt idx="6">
                  <c:v>-3.1780698181634398E-2</c:v>
                </c:pt>
                <c:pt idx="7">
                  <c:v>-3.1045776206472399E-2</c:v>
                </c:pt>
                <c:pt idx="8">
                  <c:v>-0.450121186477696</c:v>
                </c:pt>
                <c:pt idx="9">
                  <c:v>-0.51706045315206495</c:v>
                </c:pt>
                <c:pt idx="10">
                  <c:v>-0.65529140246005602</c:v>
                </c:pt>
                <c:pt idx="11">
                  <c:v>-0.82176703570930099</c:v>
                </c:pt>
                <c:pt idx="12">
                  <c:v>-0.83250626450205201</c:v>
                </c:pt>
                <c:pt idx="13">
                  <c:v>-0.84341975355216603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8-4290-B7BB-1E2D20D0B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0.98555238548105895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5.5345911949685536E-2"/>
          <c:y val="5.3140096618357488E-2"/>
          <c:w val="0.88930817610062896"/>
          <c:h val="0.8333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'GRÁFICO ANEXO I.11B'!$G$4</c:f>
              <c:strCache>
                <c:ptCount val="1"/>
                <c:pt idx="0">
                  <c:v>Error de previsión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I.11B'!$E$5:$F$18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I.11B'!$G$5:$G$18</c:f>
              <c:numCache>
                <c:formatCode>0.000</c:formatCode>
                <c:ptCount val="14"/>
                <c:pt idx="0">
                  <c:v>-0.4490993198168276</c:v>
                </c:pt>
                <c:pt idx="1">
                  <c:v>-0.88483492843263556</c:v>
                </c:pt>
                <c:pt idx="2">
                  <c:v>-0.57213977425268236</c:v>
                </c:pt>
                <c:pt idx="3">
                  <c:v>-1.0139547382069001</c:v>
                </c:pt>
                <c:pt idx="4">
                  <c:v>-4.8214386710526913E-2</c:v>
                </c:pt>
                <c:pt idx="5">
                  <c:v>-0.12487681639141224</c:v>
                </c:pt>
                <c:pt idx="6">
                  <c:v>3.6746487742621348E-2</c:v>
                </c:pt>
                <c:pt idx="7">
                  <c:v>-0.36325351225737856</c:v>
                </c:pt>
                <c:pt idx="8">
                  <c:v>#N/A</c:v>
                </c:pt>
                <c:pt idx="9">
                  <c:v>#N/A</c:v>
                </c:pt>
                <c:pt idx="10">
                  <c:v>-3.7938589294819978</c:v>
                </c:pt>
                <c:pt idx="11">
                  <c:v>0.16239910446002437</c:v>
                </c:pt>
                <c:pt idx="12">
                  <c:v>1.6052769061652583</c:v>
                </c:pt>
                <c:pt idx="13">
                  <c:v>-9.7963731758678563E-2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7-484A-8CDE-5F72A680C3B9}"/>
            </c:ext>
          </c:extLst>
        </c:ser>
        <c:ser>
          <c:idx val="1"/>
          <c:order val="1"/>
          <c:tx>
            <c:strRef>
              <c:f>'GRÁFICO ANEXO I.11B'!$H$4</c:f>
              <c:strCache>
                <c:ptCount val="1"/>
                <c:pt idx="0">
                  <c:v>Error de previsión medio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3"/>
              <c:layout>
                <c:manualLayout>
                  <c:x val="-2.5162466317958473E-2"/>
                  <c:y val="5.2493438320209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57-484A-8CDE-5F72A680C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>
                        <a:lumMod val="40000"/>
                        <a:lumOff val="60000"/>
                      </a:schemeClr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ANEXO I.11B'!$E$5:$F$18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I.11B'!$H$5:$H$18</c:f>
              <c:numCache>
                <c:formatCode>0.000</c:formatCode>
                <c:ptCount val="14"/>
                <c:pt idx="0">
                  <c:v>-0.44909931981682799</c:v>
                </c:pt>
                <c:pt idx="1">
                  <c:v>-0.66696712412473202</c:v>
                </c:pt>
                <c:pt idx="2">
                  <c:v>-0.63535800750071503</c:v>
                </c:pt>
                <c:pt idx="3">
                  <c:v>-0.73000719017726101</c:v>
                </c:pt>
                <c:pt idx="4">
                  <c:v>-0.59364862948391495</c:v>
                </c:pt>
                <c:pt idx="5">
                  <c:v>-0.51551999396849801</c:v>
                </c:pt>
                <c:pt idx="6">
                  <c:v>-0.43662478229548102</c:v>
                </c:pt>
                <c:pt idx="7">
                  <c:v>-0.427453373540718</c:v>
                </c:pt>
                <c:pt idx="8">
                  <c:v>#N/A</c:v>
                </c:pt>
                <c:pt idx="9">
                  <c:v>#N/A</c:v>
                </c:pt>
                <c:pt idx="10">
                  <c:v>-0.80149843531197096</c:v>
                </c:pt>
                <c:pt idx="11">
                  <c:v>-0.705108681334771</c:v>
                </c:pt>
                <c:pt idx="12">
                  <c:v>-0.49507362792567799</c:v>
                </c:pt>
                <c:pt idx="13">
                  <c:v>-0.46198113657842799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7-484A-8CDE-5F72A680C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8558127"/>
        <c:axId val="858561039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92270531400966183"/>
          <c:w val="0.99058487874465073"/>
          <c:h val="7.3694587389174782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I.12A'!$I$4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I.12A'!$E$5:$F$18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I.12A'!$I$5:$I$18</c:f>
              <c:numCache>
                <c:formatCode>0.000</c:formatCode>
                <c:ptCount val="14"/>
                <c:pt idx="0">
                  <c:v>8.1560408439195639E-2</c:v>
                </c:pt>
                <c:pt idx="1">
                  <c:v>8.6087488455981829E-3</c:v>
                </c:pt>
                <c:pt idx="2">
                  <c:v>1.5661870646144008E-2</c:v>
                </c:pt>
                <c:pt idx="3">
                  <c:v>1.4882191723158675E-2</c:v>
                </c:pt>
                <c:pt idx="4">
                  <c:v>1.8121567384669077E-3</c:v>
                </c:pt>
                <c:pt idx="5">
                  <c:v>5.268860241821494E-4</c:v>
                </c:pt>
                <c:pt idx="6">
                  <c:v>1.0100127769121399E-3</c:v>
                </c:pt>
                <c:pt idx="7">
                  <c:v>9.6384022026236769E-4</c:v>
                </c:pt>
                <c:pt idx="8">
                  <c:v>0.20260908251608878</c:v>
                </c:pt>
                <c:pt idx="9">
                  <c:v>0.26735151221381875</c:v>
                </c:pt>
                <c:pt idx="10">
                  <c:v>0.42940682213806713</c:v>
                </c:pt>
                <c:pt idx="11">
                  <c:v>0.67530106097845155</c:v>
                </c:pt>
                <c:pt idx="12">
                  <c:v>0.69306668043516062</c:v>
                </c:pt>
                <c:pt idx="13">
                  <c:v>0.71135688068199643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B1-409E-96E6-4A81DF75FD75}"/>
            </c:ext>
          </c:extLst>
        </c:ser>
        <c:ser>
          <c:idx val="3"/>
          <c:order val="3"/>
          <c:tx>
            <c:strRef>
              <c:f>'GRÁFICO ANEXO I.12A'!$J$4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I.12A'!$E$5:$F$18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I.12A'!$J$5:$J$18</c:f>
              <c:numCache>
                <c:formatCode>0.000</c:formatCode>
                <c:ptCount val="14"/>
                <c:pt idx="0">
                  <c:v>-4.163336342344337E-17</c:v>
                </c:pt>
                <c:pt idx="1">
                  <c:v>3.7173569845934618E-2</c:v>
                </c:pt>
                <c:pt idx="2">
                  <c:v>2.6877243634492592E-2</c:v>
                </c:pt>
                <c:pt idx="3">
                  <c:v>2.0187791145189322E-2</c:v>
                </c:pt>
                <c:pt idx="4">
                  <c:v>4.1382382787996393E-2</c:v>
                </c:pt>
                <c:pt idx="5">
                  <c:v>3.6409145700452256E-2</c:v>
                </c:pt>
                <c:pt idx="6">
                  <c:v>3.1675302988399254E-2</c:v>
                </c:pt>
                <c:pt idx="7">
                  <c:v>2.7719670887016431E-2</c:v>
                </c:pt>
                <c:pt idx="8">
                  <c:v>1.4296333034070812</c:v>
                </c:pt>
                <c:pt idx="9">
                  <c:v>1.3269977618724913</c:v>
                </c:pt>
                <c:pt idx="10">
                  <c:v>1.3974395551681529</c:v>
                </c:pt>
                <c:pt idx="11">
                  <c:v>1.5858417600272483</c:v>
                </c:pt>
                <c:pt idx="12">
                  <c:v>1.4652379047535993</c:v>
                </c:pt>
                <c:pt idx="13">
                  <c:v>1.3621264095762635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1-409E-96E6-4A81DF75F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I.12A'!$G$4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I.12A'!$E$5:$F$18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I.12A'!$G$5:$G$18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2.8353754315924535E-2</c:v>
                </c:pt>
                <c:pt idx="3">
                  <c:v>2.8353754315924535E-2</c:v>
                </c:pt>
                <c:pt idx="4">
                  <c:v>0.17877871868248277</c:v>
                </c:pt>
                <c:pt idx="5">
                  <c:v>0.17877871868248277</c:v>
                </c:pt>
                <c:pt idx="6">
                  <c:v>0.27526968912627514</c:v>
                </c:pt>
                <c:pt idx="7">
                  <c:v>0.27526968912627514</c:v>
                </c:pt>
                <c:pt idx="8">
                  <c:v>4.5203782510077462</c:v>
                </c:pt>
                <c:pt idx="9">
                  <c:v>4.5203782510077462</c:v>
                </c:pt>
                <c:pt idx="10">
                  <c:v>4.7363959569058469</c:v>
                </c:pt>
                <c:pt idx="11">
                  <c:v>4.7363959569058469</c:v>
                </c:pt>
                <c:pt idx="12">
                  <c:v>4.4097226099178961</c:v>
                </c:pt>
                <c:pt idx="13">
                  <c:v>4.4097226099178961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1-409E-96E6-4A81DF75F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I.12A'!$H$4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I.12A'!$E$5:$F$18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I.12A'!$H$5:$H$18</c:f>
              <c:numCache>
                <c:formatCode>0.000</c:formatCode>
                <c:ptCount val="14"/>
                <c:pt idx="0">
                  <c:v>8.1560408439195597E-2</c:v>
                </c:pt>
                <c:pt idx="1">
                  <c:v>4.5782318691532799E-2</c:v>
                </c:pt>
                <c:pt idx="2">
                  <c:v>4.25391142806366E-2</c:v>
                </c:pt>
                <c:pt idx="3">
                  <c:v>3.5069982868347997E-2</c:v>
                </c:pt>
                <c:pt idx="4">
                  <c:v>4.3194539526463301E-2</c:v>
                </c:pt>
                <c:pt idx="5">
                  <c:v>3.6936031724634402E-2</c:v>
                </c:pt>
                <c:pt idx="6">
                  <c:v>3.2685315765311397E-2</c:v>
                </c:pt>
                <c:pt idx="7">
                  <c:v>2.8683511107278799E-2</c:v>
                </c:pt>
                <c:pt idx="8">
                  <c:v>1.6322423859231701</c:v>
                </c:pt>
                <c:pt idx="9">
                  <c:v>1.5943492740863101</c:v>
                </c:pt>
                <c:pt idx="10">
                  <c:v>1.82684637730622</c:v>
                </c:pt>
                <c:pt idx="11">
                  <c:v>2.2611428210056999</c:v>
                </c:pt>
                <c:pt idx="12">
                  <c:v>2.1583045851887599</c:v>
                </c:pt>
                <c:pt idx="13">
                  <c:v>2.0734832902582601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B1-409E-96E6-4A81DF75F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5.0273418925344659E-3"/>
          <c:y val="0.88595986525306381"/>
          <c:w val="0.97816928197812647"/>
          <c:h val="0.11326843987021309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0.10374356748713498"/>
          <c:w val="0.70941274369947704"/>
          <c:h val="0.60208113749560832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'GRÁFICO ANEXO I.12B'!$I$4</c:f>
              <c:strCache>
                <c:ptCount val="1"/>
                <c:pt idx="0">
                  <c:v>ECM por sesgo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multiLvlStrRef>
              <c:f>'GRÁFICO ANEXO I.12B'!$E$5:$F$18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I.12B'!$I$5:$I$18</c:f>
              <c:numCache>
                <c:formatCode>0.000</c:formatCode>
                <c:ptCount val="14"/>
                <c:pt idx="0">
                  <c:v>0.20169019905993754</c:v>
                </c:pt>
                <c:pt idx="1">
                  <c:v>0.44484514466321567</c:v>
                </c:pt>
                <c:pt idx="2">
                  <c:v>0.40367979769527867</c:v>
                </c:pt>
                <c:pt idx="3">
                  <c:v>0.5329104977104997</c:v>
                </c:pt>
                <c:pt idx="4">
                  <c:v>0.35241869528813052</c:v>
                </c:pt>
                <c:pt idx="5">
                  <c:v>0.26576086418128025</c:v>
                </c:pt>
                <c:pt idx="6">
                  <c:v>0.1906412005145762</c:v>
                </c:pt>
                <c:pt idx="7">
                  <c:v>0.18271638655134059</c:v>
                </c:pt>
                <c:pt idx="8">
                  <c:v>#N/A</c:v>
                </c:pt>
                <c:pt idx="9">
                  <c:v>#N/A</c:v>
                </c:pt>
                <c:pt idx="10">
                  <c:v>0.64239974180753767</c:v>
                </c:pt>
                <c:pt idx="11">
                  <c:v>0.49717825249365966</c:v>
                </c:pt>
                <c:pt idx="12">
                  <c:v>0.24509789706749266</c:v>
                </c:pt>
                <c:pt idx="13">
                  <c:v>0.21342657055429615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E-482E-854B-822472C345FF}"/>
            </c:ext>
          </c:extLst>
        </c:ser>
        <c:ser>
          <c:idx val="3"/>
          <c:order val="3"/>
          <c:tx>
            <c:strRef>
              <c:f>'GRÁFICO ANEXO I.12B'!$J$4</c:f>
              <c:strCache>
                <c:ptCount val="1"/>
                <c:pt idx="0">
                  <c:v>ECM por varianza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multiLvlStrRef>
              <c:f>'GRÁFICO ANEXO I.12B'!$E$5:$F$18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I.12B'!$J$5:$J$18</c:f>
              <c:numCache>
                <c:formatCode>0.000</c:formatCode>
                <c:ptCount val="14"/>
                <c:pt idx="0">
                  <c:v>4.7184478546569153E-16</c:v>
                </c:pt>
                <c:pt idx="1">
                  <c:v>4.746638015394733E-2</c:v>
                </c:pt>
                <c:pt idx="2">
                  <c:v>3.3642525943466339E-2</c:v>
                </c:pt>
                <c:pt idx="3">
                  <c:v>5.2107297801615271E-2</c:v>
                </c:pt>
                <c:pt idx="4">
                  <c:v>0.11606046653873547</c:v>
                </c:pt>
                <c:pt idx="5">
                  <c:v>0.12723747388645074</c:v>
                </c:pt>
                <c:pt idx="6">
                  <c:v>0.14640741845225277</c:v>
                </c:pt>
                <c:pt idx="7">
                  <c:v>0.12869529431555043</c:v>
                </c:pt>
                <c:pt idx="8">
                  <c:v>#N/A</c:v>
                </c:pt>
                <c:pt idx="9">
                  <c:v>#N/A</c:v>
                </c:pt>
                <c:pt idx="10">
                  <c:v>1.2336734830530625</c:v>
                </c:pt>
                <c:pt idx="11">
                  <c:v>1.1939249967938204</c:v>
                </c:pt>
                <c:pt idx="12">
                  <c:v>1.5265335973272673</c:v>
                </c:pt>
                <c:pt idx="13">
                  <c:v>1.4113687070359038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E-482E-854B-822472C34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584256"/>
        <c:axId val="1241572192"/>
      </c:barChart>
      <c:lineChart>
        <c:grouping val="standard"/>
        <c:varyColors val="0"/>
        <c:ser>
          <c:idx val="0"/>
          <c:order val="0"/>
          <c:tx>
            <c:strRef>
              <c:f>'GRÁFICO ANEXO I.12B'!$G$4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multiLvlStrRef>
              <c:f>'GRÁFICO ANEXO I.12B'!$E$5:$F$18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I.12B'!$G$5:$G$18</c:f>
              <c:numCache>
                <c:formatCode>0.000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2.8353754315924535E-2</c:v>
                </c:pt>
                <c:pt idx="3">
                  <c:v>2.8353754315924535E-2</c:v>
                </c:pt>
                <c:pt idx="4">
                  <c:v>0.17877871868248277</c:v>
                </c:pt>
                <c:pt idx="5">
                  <c:v>0.17877871868248277</c:v>
                </c:pt>
                <c:pt idx="6">
                  <c:v>0.27526968912627514</c:v>
                </c:pt>
                <c:pt idx="7">
                  <c:v>0.27526968912627514</c:v>
                </c:pt>
                <c:pt idx="8">
                  <c:v>4.5203782510077462</c:v>
                </c:pt>
                <c:pt idx="9">
                  <c:v>4.5203782510077462</c:v>
                </c:pt>
                <c:pt idx="10">
                  <c:v>4.7363959569058469</c:v>
                </c:pt>
                <c:pt idx="11">
                  <c:v>4.7363959569058469</c:v>
                </c:pt>
                <c:pt idx="12">
                  <c:v>4.4097226099178961</c:v>
                </c:pt>
                <c:pt idx="13">
                  <c:v>4.4097226099178961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E-482E-854B-822472C34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</c:lineChart>
      <c:lineChart>
        <c:grouping val="standard"/>
        <c:varyColors val="0"/>
        <c:ser>
          <c:idx val="1"/>
          <c:order val="1"/>
          <c:tx>
            <c:strRef>
              <c:f>'GRÁFICO ANEXO I.12B'!$H$4</c:f>
              <c:strCache>
                <c:ptCount val="1"/>
                <c:pt idx="0">
                  <c:v>ECM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'GRÁFICO ANEXO I.12B'!$E$5:$F$18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I.12B'!$H$5:$H$18</c:f>
              <c:numCache>
                <c:formatCode>0.000</c:formatCode>
                <c:ptCount val="14"/>
                <c:pt idx="0">
                  <c:v>0.20169019905993801</c:v>
                </c:pt>
                <c:pt idx="1">
                  <c:v>0.492311524817163</c:v>
                </c:pt>
                <c:pt idx="2">
                  <c:v>0.43732232363874501</c:v>
                </c:pt>
                <c:pt idx="3">
                  <c:v>0.58501779551211497</c:v>
                </c:pt>
                <c:pt idx="4">
                  <c:v>0.468479161826866</c:v>
                </c:pt>
                <c:pt idx="5">
                  <c:v>0.39299833806773099</c:v>
                </c:pt>
                <c:pt idx="6">
                  <c:v>0.33704861896682897</c:v>
                </c:pt>
                <c:pt idx="7">
                  <c:v>0.31141168086689103</c:v>
                </c:pt>
                <c:pt idx="8">
                  <c:v>#N/A</c:v>
                </c:pt>
                <c:pt idx="9">
                  <c:v>#N/A</c:v>
                </c:pt>
                <c:pt idx="10">
                  <c:v>1.8760732248606</c:v>
                </c:pt>
                <c:pt idx="11">
                  <c:v>1.69110324928748</c:v>
                </c:pt>
                <c:pt idx="12">
                  <c:v>1.77163149439476</c:v>
                </c:pt>
                <c:pt idx="13">
                  <c:v>1.6247952775901999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CE-482E-854B-822472C34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4256"/>
        <c:axId val="1241572192"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561039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DT</a:t>
                </a:r>
              </a:p>
            </c:rich>
          </c:tx>
          <c:layout>
            <c:manualLayout>
              <c:xMode val="edge"/>
              <c:yMode val="edge"/>
              <c:x val="3.0194959581550166E-2"/>
              <c:y val="2.6709653419306838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  <c:valAx>
        <c:axId val="1241572192"/>
        <c:scaling>
          <c:orientation val="minMax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ECM</a:t>
                </a:r>
              </a:p>
            </c:rich>
          </c:tx>
          <c:layout>
            <c:manualLayout>
              <c:xMode val="edge"/>
              <c:yMode val="edge"/>
              <c:x val="0.82932279283563171"/>
              <c:y val="5.2956372579411812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solidFill>
                  <a:schemeClr val="tx1"/>
                </a:solidFill>
                <a:latin typeface="Gill Sans MT" panose="020B0502020104020203" pitchFamily="34" charset="0"/>
              </a:defRPr>
            </a:pPr>
            <a:endParaRPr lang="es-ES"/>
          </a:p>
        </c:txPr>
        <c:crossAx val="1241584256"/>
        <c:crosses val="max"/>
        <c:crossBetween val="between"/>
      </c:valAx>
      <c:catAx>
        <c:axId val="1241584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15721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005983515612616E-2"/>
          <c:y val="0.90170789674912688"/>
          <c:w val="0.98320177524171815"/>
          <c:h val="9.7520408374150089E-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4740846409891"/>
          <c:y val="7.2247504495008982E-2"/>
          <c:w val="0.7849001426533524"/>
          <c:h val="0.73331473329613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I.13A'!$G$4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accent2"/>
              </a:solidFill>
            </a:ln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71-4330-98F6-22178845EFD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'GRÁFICO ANEXO I.13A'!$E$5:$F$18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I.13A'!$G$5:$G$18</c:f>
              <c:numCache>
                <c:formatCode>0.000</c:formatCode>
                <c:ptCount val="14"/>
                <c:pt idx="0">
                  <c:v>0.100113995450265</c:v>
                </c:pt>
                <c:pt idx="1">
                  <c:v>7.5007379000984004E-2</c:v>
                </c:pt>
                <c:pt idx="2">
                  <c:v>7.2640592930172901E-2</c:v>
                </c:pt>
                <c:pt idx="3">
                  <c:v>6.6111213342141997E-2</c:v>
                </c:pt>
                <c:pt idx="4">
                  <c:v>7.49264260366556E-2</c:v>
                </c:pt>
                <c:pt idx="5">
                  <c:v>7.0297660105345605E-2</c:v>
                </c:pt>
                <c:pt idx="6">
                  <c:v>6.7667445811730398E-2</c:v>
                </c:pt>
                <c:pt idx="7">
                  <c:v>6.4539245342165305E-2</c:v>
                </c:pt>
                <c:pt idx="8">
                  <c:v>0.36371265536693698</c:v>
                </c:pt>
                <c:pt idx="9">
                  <c:v>0.30897707468505198</c:v>
                </c:pt>
                <c:pt idx="10">
                  <c:v>0.30856096160663898</c:v>
                </c:pt>
                <c:pt idx="11">
                  <c:v>0.326123026851176</c:v>
                </c:pt>
                <c:pt idx="12">
                  <c:v>0.32219078211283397</c:v>
                </c:pt>
                <c:pt idx="13">
                  <c:v>0.31889122768282002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1-4330-98F6-22178845E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</c:scaling>
        <c:delete val="0"/>
        <c:axPos val="l"/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4740846409891"/>
          <c:y val="7.2247504495008982E-2"/>
          <c:w val="0.7849001426533524"/>
          <c:h val="0.73331473329613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ANEXO I.13B'!$G$4</c:f>
              <c:strCache>
                <c:ptCount val="1"/>
                <c:pt idx="0">
                  <c:v>Desviación típica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chemeClr val="accent2"/>
              </a:solidFill>
            </a:ln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DA-4A72-9160-1C92D4D25A7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accent1"/>
                    </a:solidFill>
                    <a:latin typeface="Gill Sans MT" panose="020B0502020104020203" pitchFamily="34" charset="0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'GRÁFICO ANEXO I.13B'!$E$5:$F$18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I.13B'!$G$5:$G$18</c:f>
              <c:numCache>
                <c:formatCode>0.000</c:formatCode>
                <c:ptCount val="14"/>
                <c:pt idx="0">
                  <c:v>0.15743362494592</c:v>
                </c:pt>
                <c:pt idx="1">
                  <c:v>0.24596601175539701</c:v>
                </c:pt>
                <c:pt idx="2">
                  <c:v>0.23290884537523099</c:v>
                </c:pt>
                <c:pt idx="3">
                  <c:v>0.27001748602512399</c:v>
                </c:pt>
                <c:pt idx="4">
                  <c:v>0.24675486964861701</c:v>
                </c:pt>
                <c:pt idx="5">
                  <c:v>0.22930372465014401</c:v>
                </c:pt>
                <c:pt idx="6">
                  <c:v>0.21729499205376701</c:v>
                </c:pt>
                <c:pt idx="7">
                  <c:v>0.212654793365394</c:v>
                </c:pt>
                <c:pt idx="8">
                  <c:v>#N/A</c:v>
                </c:pt>
                <c:pt idx="9">
                  <c:v>#N/A</c:v>
                </c:pt>
                <c:pt idx="10">
                  <c:v>0.41267127167308698</c:v>
                </c:pt>
                <c:pt idx="11">
                  <c:v>0.34364093150148201</c:v>
                </c:pt>
                <c:pt idx="12">
                  <c:v>0.35078442079316202</c:v>
                </c:pt>
                <c:pt idx="13">
                  <c:v>0.33518597079826401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A-4A72-9160-1C92D4D25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8558127"/>
        <c:axId val="858561039"/>
      </c:bar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</c:scaling>
        <c:delete val="0"/>
        <c:axPos val="l"/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90000"/>
              </a:schemeClr>
            </a:solidFill>
          </c:spPr>
          <c:invertIfNegative val="0"/>
          <c:val>
            <c:numRef>
              <c:f>'GRÁFICO ANEXO I.14A'!$F$5:$F$15</c:f>
              <c:numCache>
                <c:formatCode>0.000</c:formatCode>
                <c:ptCount val="11"/>
                <c:pt idx="0">
                  <c:v>0.30945463548202301</c:v>
                </c:pt>
                <c:pt idx="1">
                  <c:v>0.31548977034328801</c:v>
                </c:pt>
                <c:pt idx="2">
                  <c:v>0.271914767951762</c:v>
                </c:pt>
                <c:pt idx="3">
                  <c:v>-0.15610771344763699</c:v>
                </c:pt>
                <c:pt idx="4">
                  <c:v>-0.14974928043494101</c:v>
                </c:pt>
                <c:pt idx="5">
                  <c:v>-0.217345694924858</c:v>
                </c:pt>
                <c:pt idx="6">
                  <c:v>-0.29519111542757198</c:v>
                </c:pt>
                <c:pt idx="7">
                  <c:v>-0.224260098546643</c:v>
                </c:pt>
                <c:pt idx="8">
                  <c:v>-0.14201541138896501</c:v>
                </c:pt>
                <c:pt idx="9">
                  <c:v>-0.133938126094758</c:v>
                </c:pt>
                <c:pt idx="10">
                  <c:v>-6.3632052966927102E-2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5-4236-96EE-6B1F05AE5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I.14A'!$G$5:$G$15</c:f>
              <c:numCache>
                <c:formatCode>0.000</c:formatCode>
                <c:ptCount val="11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  <c:pt idx="10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5-4236-96EE-6B1F05AE561A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I.14A'!$H$5:$H$15</c:f>
              <c:numCache>
                <c:formatCode>0.000</c:formatCode>
                <c:ptCount val="11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  <c:pt idx="10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5-4236-96EE-6B1F05AE5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90000"/>
              </a:schemeClr>
            </a:solidFill>
          </c:spPr>
          <c:invertIfNegative val="0"/>
          <c:val>
            <c:numRef>
              <c:f>'GRÁFICO ANEXO I.14B'!$F$5:$F$14</c:f>
              <c:numCache>
                <c:formatCode>0.000</c:formatCode>
                <c:ptCount val="10"/>
                <c:pt idx="0">
                  <c:v>-8.00876578946144E-3</c:v>
                </c:pt>
                <c:pt idx="1">
                  <c:v>-0.47357404030746397</c:v>
                </c:pt>
                <c:pt idx="2">
                  <c:v>-0.134278828889348</c:v>
                </c:pt>
                <c:pt idx="3">
                  <c:v>-2.0538672343601301E-2</c:v>
                </c:pt>
                <c:pt idx="4">
                  <c:v>0.162871535972305</c:v>
                </c:pt>
                <c:pt idx="5">
                  <c:v>5.6986370284755797E-2</c:v>
                </c:pt>
                <c:pt idx="6">
                  <c:v>2.0720696071827801E-2</c:v>
                </c:pt>
                <c:pt idx="7">
                  <c:v>-4.3432810748336402E-2</c:v>
                </c:pt>
                <c:pt idx="8">
                  <c:v>-5.3506241089927901E-2</c:v>
                </c:pt>
                <c:pt idx="9">
                  <c:v>-7.5161142034678502E-3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E-47B7-90F1-E4CCEEC1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8839759"/>
        <c:axId val="134883892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I.14B'!$G$5:$G$14</c:f>
              <c:numCache>
                <c:formatCode>0.000</c:formatCode>
                <c:ptCount val="10"/>
                <c:pt idx="0">
                  <c:v>-0.523832034148351</c:v>
                </c:pt>
                <c:pt idx="1">
                  <c:v>-0.523832034148351</c:v>
                </c:pt>
                <c:pt idx="2">
                  <c:v>-0.523832034148351</c:v>
                </c:pt>
                <c:pt idx="3">
                  <c:v>-0.523832034148351</c:v>
                </c:pt>
                <c:pt idx="4">
                  <c:v>-0.523832034148351</c:v>
                </c:pt>
                <c:pt idx="5">
                  <c:v>-0.523832034148351</c:v>
                </c:pt>
                <c:pt idx="6">
                  <c:v>-0.523832034148351</c:v>
                </c:pt>
                <c:pt idx="7">
                  <c:v>-0.523832034148351</c:v>
                </c:pt>
                <c:pt idx="8">
                  <c:v>-0.523832034148351</c:v>
                </c:pt>
                <c:pt idx="9">
                  <c:v>-0.523832034148351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E-47B7-90F1-E4CCEEC1979C}"/>
            </c:ext>
          </c:extLst>
        </c:ser>
        <c:ser>
          <c:idx val="2"/>
          <c:order val="2"/>
          <c:spPr>
            <a:ln>
              <a:solidFill>
                <a:srgbClr val="CFD0D0"/>
              </a:solidFill>
              <a:prstDash val="sysDash"/>
            </a:ln>
          </c:spPr>
          <c:marker>
            <c:symbol val="none"/>
          </c:marker>
          <c:val>
            <c:numRef>
              <c:f>'GRÁFICO ANEXO I.14B'!$H$5:$H$14</c:f>
              <c:numCache>
                <c:formatCode>0.000</c:formatCode>
                <c:ptCount val="10"/>
                <c:pt idx="0">
                  <c:v>0.523832034148351</c:v>
                </c:pt>
                <c:pt idx="1">
                  <c:v>0.523832034148351</c:v>
                </c:pt>
                <c:pt idx="2">
                  <c:v>0.523832034148351</c:v>
                </c:pt>
                <c:pt idx="3">
                  <c:v>0.523832034148351</c:v>
                </c:pt>
                <c:pt idx="4">
                  <c:v>0.523832034148351</c:v>
                </c:pt>
                <c:pt idx="5">
                  <c:v>0.523832034148351</c:v>
                </c:pt>
                <c:pt idx="6">
                  <c:v>0.523832034148351</c:v>
                </c:pt>
                <c:pt idx="7">
                  <c:v>0.523832034148351</c:v>
                </c:pt>
                <c:pt idx="8">
                  <c:v>0.523832034148351</c:v>
                </c:pt>
                <c:pt idx="9">
                  <c:v>0.523832034148351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E-47B7-90F1-E4CCEEC1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839759"/>
        <c:axId val="1348838927"/>
      </c:lineChart>
      <c:catAx>
        <c:axId val="1348839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348838927"/>
        <c:crosses val="autoZero"/>
        <c:auto val="1"/>
        <c:lblAlgn val="ctr"/>
        <c:lblOffset val="100"/>
        <c:noMultiLvlLbl val="0"/>
      </c:catAx>
      <c:valAx>
        <c:axId val="1348838927"/>
        <c:scaling>
          <c:orientation val="minMax"/>
          <c:max val="1"/>
          <c:min val="-1"/>
        </c:scaling>
        <c:delete val="0"/>
        <c:axPos val="l"/>
        <c:numFmt formatCode="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48839759"/>
        <c:crosses val="autoZero"/>
        <c:crossBetween val="between"/>
        <c:majorUnit val="0.5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4.0751441502882998E-2"/>
          <c:w val="0.81409890632429849"/>
          <c:h val="0.65457457581581835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I.15A'!$L$4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I.15A'!$E$5:$F$18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I.15A'!$L$5:$L$18</c:f>
              <c:numCache>
                <c:formatCode>0.000</c:formatCode>
                <c:ptCount val="14"/>
                <c:pt idx="0">
                  <c:v>-0.93575307292169629</c:v>
                </c:pt>
                <c:pt idx="1">
                  <c:v>-0.33575307292169621</c:v>
                </c:pt>
                <c:pt idx="2">
                  <c:v>-0.60358049345781595</c:v>
                </c:pt>
                <c:pt idx="3">
                  <c:v>4.5264472870152339E-3</c:v>
                </c:pt>
                <c:pt idx="4">
                  <c:v>-5.0757978270171478E-2</c:v>
                </c:pt>
                <c:pt idx="5">
                  <c:v>-2.4772821627277786E-2</c:v>
                </c:pt>
                <c:pt idx="6">
                  <c:v>4.9873105549536723E-2</c:v>
                </c:pt>
                <c:pt idx="7">
                  <c:v>-5.0126894450463366E-2</c:v>
                </c:pt>
                <c:pt idx="8">
                  <c:v>-2.1610526606744855</c:v>
                </c:pt>
                <c:pt idx="9">
                  <c:v>-3.1582460540799797</c:v>
                </c:pt>
                <c:pt idx="10">
                  <c:v>-0.60943945999576243</c:v>
                </c:pt>
                <c:pt idx="11">
                  <c:v>0.2705448725174282</c:v>
                </c:pt>
                <c:pt idx="12">
                  <c:v>-1.7780983537863646</c:v>
                </c:pt>
                <c:pt idx="13">
                  <c:v>-1.7780983537863646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D3-477A-A9D8-3DD3D62124F8}"/>
            </c:ext>
          </c:extLst>
        </c:ser>
        <c:ser>
          <c:idx val="7"/>
          <c:order val="6"/>
          <c:tx>
            <c:strRef>
              <c:f>'GRÁFICO ANEXO I.15A'!$N$4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I.15A'!$E$5:$F$18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I.15A'!$N$5:$N$18</c:f>
              <c:numCache>
                <c:formatCode>0.000</c:formatCode>
                <c:ptCount val="14"/>
                <c:pt idx="0">
                  <c:v>0.60181575736421244</c:v>
                </c:pt>
                <c:pt idx="1">
                  <c:v>0.30000000000000027</c:v>
                </c:pt>
                <c:pt idx="2">
                  <c:v>0.35186087726275783</c:v>
                </c:pt>
                <c:pt idx="3">
                  <c:v>0.27536744858163464</c:v>
                </c:pt>
                <c:pt idx="4">
                  <c:v>0.3690114438459875</c:v>
                </c:pt>
                <c:pt idx="5">
                  <c:v>0.3430262872030938</c:v>
                </c:pt>
                <c:pt idx="6">
                  <c:v>0.39999999999999991</c:v>
                </c:pt>
                <c:pt idx="7">
                  <c:v>0.51183218562881017</c:v>
                </c:pt>
                <c:pt idx="8">
                  <c:v>6.4301518230504673</c:v>
                </c:pt>
                <c:pt idx="9">
                  <c:v>3.8971933934054945</c:v>
                </c:pt>
                <c:pt idx="10">
                  <c:v>3.9906187254558958</c:v>
                </c:pt>
                <c:pt idx="11">
                  <c:v>1.5999999999999996</c:v>
                </c:pt>
                <c:pt idx="12">
                  <c:v>1.1627370854952721</c:v>
                </c:pt>
                <c:pt idx="13">
                  <c:v>0.98375918249541705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D3-477A-A9D8-3DD3D6212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I.15A'!$G$4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I.15A'!$G$5:$G$18</c:f>
              <c:numCache>
                <c:formatCode>0.000</c:formatCode>
                <c:ptCount val="14"/>
                <c:pt idx="0">
                  <c:v>-0.23415338654294082</c:v>
                </c:pt>
                <c:pt idx="1">
                  <c:v>-3.494688667065704E-2</c:v>
                </c:pt>
                <c:pt idx="2">
                  <c:v>-8.8934040417148807E-2</c:v>
                </c:pt>
                <c:pt idx="3">
                  <c:v>-1.0544068692119879E-3</c:v>
                </c:pt>
                <c:pt idx="4">
                  <c:v>0.4169000372328675</c:v>
                </c:pt>
                <c:pt idx="5">
                  <c:v>5.6966204574417922E-2</c:v>
                </c:pt>
                <c:pt idx="6">
                  <c:v>0.39035892280889306</c:v>
                </c:pt>
                <c:pt idx="7">
                  <c:v>0.11531263959476923</c:v>
                </c:pt>
                <c:pt idx="8">
                  <c:v>0.56233011682531497</c:v>
                </c:pt>
                <c:pt idx="9">
                  <c:v>-0.2821702729512392</c:v>
                </c:pt>
                <c:pt idx="10">
                  <c:v>1.4285621196924021</c:v>
                </c:pt>
                <c:pt idx="11">
                  <c:v>0.39656460067438903</c:v>
                </c:pt>
                <c:pt idx="12">
                  <c:v>-1.1959925669305482</c:v>
                </c:pt>
                <c:pt idx="13">
                  <c:v>-1.0722035843731881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3-477A-A9D8-3DD3D62124F8}"/>
            </c:ext>
          </c:extLst>
        </c:ser>
        <c:ser>
          <c:idx val="1"/>
          <c:order val="1"/>
          <c:tx>
            <c:strRef>
              <c:f>'GRÁFICO ANEXO I.15A'!$H$4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I.15A'!$H$5:$H$18</c:f>
              <c:numCache>
                <c:formatCode>0.000</c:formatCode>
                <c:ptCount val="14"/>
                <c:pt idx="0">
                  <c:v>-0.49928392318851778</c:v>
                </c:pt>
                <c:pt idx="1">
                  <c:v>-0.33575307292169621</c:v>
                </c:pt>
                <c:pt idx="2">
                  <c:v>-0.34494273266216702</c:v>
                </c:pt>
                <c:pt idx="3">
                  <c:v>4.8280383804942151E-2</c:v>
                </c:pt>
                <c:pt idx="4">
                  <c:v>0.11825346557581629</c:v>
                </c:pt>
                <c:pt idx="5">
                  <c:v>1.8253465575816197E-2</c:v>
                </c:pt>
                <c:pt idx="6">
                  <c:v>0.28892199542976083</c:v>
                </c:pt>
                <c:pt idx="7">
                  <c:v>0.14987310554953681</c:v>
                </c:pt>
                <c:pt idx="8">
                  <c:v>1.6389473393255152</c:v>
                </c:pt>
                <c:pt idx="9">
                  <c:v>-0.36105266067448483</c:v>
                </c:pt>
                <c:pt idx="10">
                  <c:v>1.3705448725174278</c:v>
                </c:pt>
                <c:pt idx="11">
                  <c:v>1.3705448725174278</c:v>
                </c:pt>
                <c:pt idx="12">
                  <c:v>-1.2111028103514165</c:v>
                </c:pt>
                <c:pt idx="13">
                  <c:v>-1.0780983537863644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D3-477A-A9D8-3DD3D62124F8}"/>
            </c:ext>
          </c:extLst>
        </c:ser>
        <c:ser>
          <c:idx val="2"/>
          <c:order val="2"/>
          <c:tx>
            <c:strRef>
              <c:f>'GRÁFICO ANEXO I.15A'!$I$4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I.15A'!$E$5:$F$18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I.15A'!$I$5:$I$18</c:f>
              <c:numCache>
                <c:formatCode>0.000</c:formatCode>
                <c:ptCount val="14"/>
                <c:pt idx="0">
                  <c:v>-0.53575307292169594</c:v>
                </c:pt>
                <c:pt idx="1">
                  <c:v>-3.5753072921695939E-2</c:v>
                </c:pt>
                <c:pt idx="2">
                  <c:v>-0.25171961619505812</c:v>
                </c:pt>
                <c:pt idx="3">
                  <c:v>4.8280383804942151E-2</c:v>
                </c:pt>
                <c:pt idx="4">
                  <c:v>0.11825346557581629</c:v>
                </c:pt>
                <c:pt idx="5">
                  <c:v>1.8253465575816197E-2</c:v>
                </c:pt>
                <c:pt idx="6">
                  <c:v>0.2498731055495369</c:v>
                </c:pt>
                <c:pt idx="7">
                  <c:v>4.9873105549536723E-2</c:v>
                </c:pt>
                <c:pt idx="8">
                  <c:v>1.2389473393255148</c:v>
                </c:pt>
                <c:pt idx="9">
                  <c:v>-0.71105266067448625</c:v>
                </c:pt>
                <c:pt idx="10">
                  <c:v>0.87054487251742785</c:v>
                </c:pt>
                <c:pt idx="11">
                  <c:v>1.1705448725174277</c:v>
                </c:pt>
                <c:pt idx="12">
                  <c:v>-0.97809835378636478</c:v>
                </c:pt>
                <c:pt idx="13">
                  <c:v>-0.97809835378636478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D3-477A-A9D8-3DD3D62124F8}"/>
            </c:ext>
          </c:extLst>
        </c:ser>
        <c:ser>
          <c:idx val="3"/>
          <c:order val="3"/>
          <c:tx>
            <c:strRef>
              <c:f>'GRÁFICO ANEXO I.15A'!$J$4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I.15A'!$J$5:$J$18</c:f>
              <c:numCache>
                <c:formatCode>0.000</c:formatCode>
                <c:ptCount val="14"/>
                <c:pt idx="0">
                  <c:v>-0.63575307292169603</c:v>
                </c:pt>
                <c:pt idx="1">
                  <c:v>-3.5753072921695939E-2</c:v>
                </c:pt>
                <c:pt idx="2">
                  <c:v>-0.25171961619505812</c:v>
                </c:pt>
                <c:pt idx="3">
                  <c:v>4.8280383804942151E-2</c:v>
                </c:pt>
                <c:pt idx="4">
                  <c:v>0.31825346557581602</c:v>
                </c:pt>
                <c:pt idx="5">
                  <c:v>1.8253465575816197E-2</c:v>
                </c:pt>
                <c:pt idx="6">
                  <c:v>0.14987310554953681</c:v>
                </c:pt>
                <c:pt idx="7">
                  <c:v>-5.0126894450463366E-2</c:v>
                </c:pt>
                <c:pt idx="8">
                  <c:v>1.4389473393255141</c:v>
                </c:pt>
                <c:pt idx="9">
                  <c:v>-1.5610526606744859</c:v>
                </c:pt>
                <c:pt idx="10">
                  <c:v>0.7705448725174282</c:v>
                </c:pt>
                <c:pt idx="11">
                  <c:v>0.7705448725174282</c:v>
                </c:pt>
                <c:pt idx="12">
                  <c:v>-1.4780983537863648</c:v>
                </c:pt>
                <c:pt idx="13">
                  <c:v>-0.97809835378636478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D3-477A-A9D8-3DD3D62124F8}"/>
            </c:ext>
          </c:extLst>
        </c:ser>
        <c:ser>
          <c:idx val="4"/>
          <c:order val="4"/>
          <c:tx>
            <c:strRef>
              <c:f>'GRÁFICO ANEXO I.15A'!$K$4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I.15A'!$E$5:$F$18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I.15A'!$K$5:$K$18</c:f>
              <c:numCache>
                <c:formatCode>0.000</c:formatCode>
                <c:ptCount val="14"/>
                <c:pt idx="0">
                  <c:v>-0.51392664765974505</c:v>
                </c:pt>
                <c:pt idx="1">
                  <c:v>-0.151369288386765</c:v>
                </c:pt>
                <c:pt idx="2">
                  <c:v>-0.44736327721533975</c:v>
                </c:pt>
                <c:pt idx="3">
                  <c:v>9.8170773558179381E-2</c:v>
                </c:pt>
                <c:pt idx="4">
                  <c:v>0.14556147707703149</c:v>
                </c:pt>
                <c:pt idx="5">
                  <c:v>0.10708546316830692</c:v>
                </c:pt>
                <c:pt idx="6">
                  <c:v>0.22496290774676275</c:v>
                </c:pt>
                <c:pt idx="7">
                  <c:v>0.28301238737683265</c:v>
                </c:pt>
                <c:pt idx="8">
                  <c:v>1.3253670899509977</c:v>
                </c:pt>
                <c:pt idx="9">
                  <c:v>-1.2104374689565756</c:v>
                </c:pt>
                <c:pt idx="10">
                  <c:v>0.75175509163382337</c:v>
                </c:pt>
                <c:pt idx="11">
                  <c:v>1.1013204403185481</c:v>
                </c:pt>
                <c:pt idx="12">
                  <c:v>-1.2184299409786146</c:v>
                </c:pt>
                <c:pt idx="13">
                  <c:v>-1.3186146426986722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D3-477A-A9D8-3DD3D6212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4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5.0273418925344763E-3"/>
          <c:y val="0.86496248992497993"/>
          <c:w val="0.99392058963385643"/>
          <c:h val="0.13503751007502016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5.1250129166924993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I.15B'!$L$4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I.15B'!$E$5:$F$18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I.15B'!$L$5:$L$18</c:f>
              <c:numCache>
                <c:formatCode>0.000</c:formatCode>
                <c:ptCount val="14"/>
                <c:pt idx="0">
                  <c:v>-1.0357530729216959</c:v>
                </c:pt>
                <c:pt idx="1">
                  <c:v>-0.93575307292169629</c:v>
                </c:pt>
                <c:pt idx="2">
                  <c:v>-0.95939538794182955</c:v>
                </c:pt>
                <c:pt idx="3">
                  <c:v>-1.151719616195058</c:v>
                </c:pt>
                <c:pt idx="4">
                  <c:v>-0.68174653442418398</c:v>
                </c:pt>
                <c:pt idx="5">
                  <c:v>-8.1746534424183892E-2</c:v>
                </c:pt>
                <c:pt idx="6">
                  <c:v>0.2231552315460188</c:v>
                </c:pt>
                <c:pt idx="7">
                  <c:v>0.14987310554953681</c:v>
                </c:pt>
                <c:pt idx="8">
                  <c:v>#N/A</c:v>
                </c:pt>
                <c:pt idx="9">
                  <c:v>#N/A</c:v>
                </c:pt>
                <c:pt idx="10">
                  <c:v>-3.4318652714513296</c:v>
                </c:pt>
                <c:pt idx="11">
                  <c:v>0.2705448725174282</c:v>
                </c:pt>
                <c:pt idx="12">
                  <c:v>-1.2740983537863642</c:v>
                </c:pt>
                <c:pt idx="13">
                  <c:v>-0.2780983537863646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6-4ADE-BE7E-248A75261015}"/>
            </c:ext>
          </c:extLst>
        </c:ser>
        <c:ser>
          <c:idx val="7"/>
          <c:order val="6"/>
          <c:tx>
            <c:strRef>
              <c:f>'GRÁFICO ANEXO I.15B'!$N$4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I.15B'!$E$5:$F$18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I.15B'!$N$5:$N$18</c:f>
              <c:numCache>
                <c:formatCode>0.000</c:formatCode>
                <c:ptCount val="14"/>
                <c:pt idx="0">
                  <c:v>0.59999999999999964</c:v>
                </c:pt>
                <c:pt idx="1">
                  <c:v>0.70000000000000018</c:v>
                </c:pt>
                <c:pt idx="2">
                  <c:v>0.40767577174677161</c:v>
                </c:pt>
                <c:pt idx="3">
                  <c:v>0.70000000000000018</c:v>
                </c:pt>
                <c:pt idx="4">
                  <c:v>0.80000000000000027</c:v>
                </c:pt>
                <c:pt idx="5">
                  <c:v>0.5</c:v>
                </c:pt>
                <c:pt idx="6">
                  <c:v>0.52671787400351811</c:v>
                </c:pt>
                <c:pt idx="7">
                  <c:v>0.39999999999999991</c:v>
                </c:pt>
                <c:pt idx="8">
                  <c:v>#N/A</c:v>
                </c:pt>
                <c:pt idx="9">
                  <c:v>#N/A</c:v>
                </c:pt>
                <c:pt idx="10">
                  <c:v>7.7684962125329626</c:v>
                </c:pt>
                <c:pt idx="11">
                  <c:v>4.7395836952699053</c:v>
                </c:pt>
                <c:pt idx="12">
                  <c:v>2.8199055843089198</c:v>
                </c:pt>
                <c:pt idx="13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6-4ADE-BE7E-248A75261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I.15B'!$G$4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I.15B'!$G$5:$G$18</c:f>
              <c:numCache>
                <c:formatCode>0.000</c:formatCode>
                <c:ptCount val="14"/>
                <c:pt idx="0">
                  <c:v>-0.34314392220693701</c:v>
                </c:pt>
                <c:pt idx="1">
                  <c:v>-0.49833315156115621</c:v>
                </c:pt>
                <c:pt idx="2">
                  <c:v>-0.25751499066234995</c:v>
                </c:pt>
                <c:pt idx="3">
                  <c:v>-0.62721866244869107</c:v>
                </c:pt>
                <c:pt idx="4">
                  <c:v>0.1401223904567841</c:v>
                </c:pt>
                <c:pt idx="5">
                  <c:v>7.6271794633393064E-2</c:v>
                </c:pt>
                <c:pt idx="6">
                  <c:v>0.72784623058520181</c:v>
                </c:pt>
                <c:pt idx="7">
                  <c:v>0.33606384612607232</c:v>
                </c:pt>
                <c:pt idx="8">
                  <c:v>#N/A</c:v>
                </c:pt>
                <c:pt idx="9">
                  <c:v>#N/A</c:v>
                </c:pt>
                <c:pt idx="10">
                  <c:v>2.6885334610306622E-2</c:v>
                </c:pt>
                <c:pt idx="11">
                  <c:v>3.0767362084782608</c:v>
                </c:pt>
                <c:pt idx="12">
                  <c:v>1.4808899350447824</c:v>
                </c:pt>
                <c:pt idx="13">
                  <c:v>0.82190164621363504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76-4ADE-BE7E-248A75261015}"/>
            </c:ext>
          </c:extLst>
        </c:ser>
        <c:ser>
          <c:idx val="1"/>
          <c:order val="1"/>
          <c:tx>
            <c:strRef>
              <c:f>'GRÁFICO ANEXO I.15B'!$H$4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I.15B'!$H$5:$H$18</c:f>
              <c:numCache>
                <c:formatCode>0.000</c:formatCode>
                <c:ptCount val="14"/>
                <c:pt idx="0">
                  <c:v>-0.38161695691954511</c:v>
                </c:pt>
                <c:pt idx="1">
                  <c:v>-0.23575307292169612</c:v>
                </c:pt>
                <c:pt idx="2">
                  <c:v>-0.61255846043206574</c:v>
                </c:pt>
                <c:pt idx="3">
                  <c:v>-0.75171961619505812</c:v>
                </c:pt>
                <c:pt idx="4">
                  <c:v>-0.12320522642277876</c:v>
                </c:pt>
                <c:pt idx="5">
                  <c:v>-0.28174653442418407</c:v>
                </c:pt>
                <c:pt idx="6">
                  <c:v>0.44987310554953663</c:v>
                </c:pt>
                <c:pt idx="7">
                  <c:v>0.34987310554953654</c:v>
                </c:pt>
                <c:pt idx="8">
                  <c:v>#N/A</c:v>
                </c:pt>
                <c:pt idx="9">
                  <c:v>#N/A</c:v>
                </c:pt>
                <c:pt idx="10">
                  <c:v>1.6705448725174277</c:v>
                </c:pt>
                <c:pt idx="11">
                  <c:v>4.6705448725174286</c:v>
                </c:pt>
                <c:pt idx="12">
                  <c:v>1.5219016462136352</c:v>
                </c:pt>
                <c:pt idx="13">
                  <c:v>1.5219016462136352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76-4ADE-BE7E-248A75261015}"/>
            </c:ext>
          </c:extLst>
        </c:ser>
        <c:ser>
          <c:idx val="2"/>
          <c:order val="2"/>
          <c:tx>
            <c:strRef>
              <c:f>'GRÁFICO ANEXO I.15B'!$I$4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I.15B'!$E$5:$F$18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I.15B'!$I$5:$I$18</c:f>
              <c:numCache>
                <c:formatCode>0.000</c:formatCode>
                <c:ptCount val="14"/>
                <c:pt idx="0">
                  <c:v>-0.63575307292169603</c:v>
                </c:pt>
                <c:pt idx="1">
                  <c:v>-0.53575307292169594</c:v>
                </c:pt>
                <c:pt idx="2">
                  <c:v>-0.75171961619505812</c:v>
                </c:pt>
                <c:pt idx="3">
                  <c:v>-0.75171961619505812</c:v>
                </c:pt>
                <c:pt idx="4">
                  <c:v>-0.28174653442418407</c:v>
                </c:pt>
                <c:pt idx="5">
                  <c:v>-8.1746534424183892E-2</c:v>
                </c:pt>
                <c:pt idx="6">
                  <c:v>0.34987310554953654</c:v>
                </c:pt>
                <c:pt idx="7">
                  <c:v>0.2498731055495369</c:v>
                </c:pt>
                <c:pt idx="8">
                  <c:v>#N/A</c:v>
                </c:pt>
                <c:pt idx="9">
                  <c:v>#N/A</c:v>
                </c:pt>
                <c:pt idx="10">
                  <c:v>3.2705448725174282</c:v>
                </c:pt>
                <c:pt idx="11">
                  <c:v>0.57054487251742714</c:v>
                </c:pt>
                <c:pt idx="12">
                  <c:v>-0.17809835378636496</c:v>
                </c:pt>
                <c:pt idx="13">
                  <c:v>0.42190164621363557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76-4ADE-BE7E-248A75261015}"/>
            </c:ext>
          </c:extLst>
        </c:ser>
        <c:ser>
          <c:idx val="3"/>
          <c:order val="3"/>
          <c:tx>
            <c:strRef>
              <c:f>'GRÁFICO ANEXO I.15B'!$J$4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I.15B'!$E$5:$F$18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I.15B'!$J$5:$J$18</c:f>
              <c:numCache>
                <c:formatCode>0.000</c:formatCode>
                <c:ptCount val="14"/>
                <c:pt idx="0">
                  <c:v>-0.63575307292169603</c:v>
                </c:pt>
                <c:pt idx="1">
                  <c:v>-0.53575307292169594</c:v>
                </c:pt>
                <c:pt idx="2">
                  <c:v>-0.55171961619505794</c:v>
                </c:pt>
                <c:pt idx="3">
                  <c:v>-0.75171961619505812</c:v>
                </c:pt>
                <c:pt idx="4">
                  <c:v>-0.18174653442418398</c:v>
                </c:pt>
                <c:pt idx="5">
                  <c:v>-8.1746534424183892E-2</c:v>
                </c:pt>
                <c:pt idx="6">
                  <c:v>0.44987310554953663</c:v>
                </c:pt>
                <c:pt idx="7">
                  <c:v>0.2498731055495369</c:v>
                </c:pt>
                <c:pt idx="8">
                  <c:v>#N/A</c:v>
                </c:pt>
                <c:pt idx="9">
                  <c:v>#N/A</c:v>
                </c:pt>
                <c:pt idx="10">
                  <c:v>1.8705448725174278</c:v>
                </c:pt>
                <c:pt idx="11">
                  <c:v>0.2705448725174282</c:v>
                </c:pt>
                <c:pt idx="12">
                  <c:v>1.321901646213635</c:v>
                </c:pt>
                <c:pt idx="13">
                  <c:v>1.321901646213635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76-4ADE-BE7E-248A75261015}"/>
            </c:ext>
          </c:extLst>
        </c:ser>
        <c:ser>
          <c:idx val="4"/>
          <c:order val="4"/>
          <c:tx>
            <c:strRef>
              <c:f>'GRÁFICO ANEXO I.15B'!$K$4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I.15B'!$E$5:$F$18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I.15B'!$K$5:$K$18</c:f>
              <c:numCache>
                <c:formatCode>0.000</c:formatCode>
                <c:ptCount val="14"/>
                <c:pt idx="0">
                  <c:v>-0.65599435531584405</c:v>
                </c:pt>
                <c:pt idx="1">
                  <c:v>-0.46210939229111547</c:v>
                </c:pt>
                <c:pt idx="2">
                  <c:v>-0.74402464420020076</c:v>
                </c:pt>
                <c:pt idx="3">
                  <c:v>-0.75115921329859781</c:v>
                </c:pt>
                <c:pt idx="4">
                  <c:v>-0.30258019913425427</c:v>
                </c:pt>
                <c:pt idx="5">
                  <c:v>0.15680601154208818</c:v>
                </c:pt>
                <c:pt idx="6">
                  <c:v>0.42508501733108495</c:v>
                </c:pt>
                <c:pt idx="7">
                  <c:v>0.3639280863756571</c:v>
                </c:pt>
                <c:pt idx="8">
                  <c:v>#N/A</c:v>
                </c:pt>
                <c:pt idx="9">
                  <c:v>#N/A</c:v>
                </c:pt>
                <c:pt idx="10">
                  <c:v>0.97606753937447532</c:v>
                </c:pt>
                <c:pt idx="11">
                  <c:v>2.1658067101292264</c:v>
                </c:pt>
                <c:pt idx="12">
                  <c:v>0.16567637895449128</c:v>
                </c:pt>
                <c:pt idx="13">
                  <c:v>0.66447547818577846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76-4ADE-BE7E-248A75261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5092328419717863E-2"/>
          <c:y val="0.86496248992497993"/>
          <c:w val="0.96875812331589795"/>
          <c:h val="0.13503751007502016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640491404055212E-2"/>
          <c:y val="2.6690590965642302E-2"/>
          <c:w val="0.92726130221692937"/>
          <c:h val="0.77658547594285499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4627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5-4E40-9974-DBE4D1E4583C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F35-4E40-9974-DBE4D1E4583C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35-4E40-9974-DBE4D1E4583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5-4E40-9974-DBE4D1E4583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35-4E40-9974-DBE4D1E458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F35-4E40-9974-DBE4D1E4583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F35-4E40-9974-DBE4D1E4583C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35-4E40-9974-DBE4D1E4583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35-4E40-9974-DBE4D1E4583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35-4E40-9974-DBE4D1E4583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4D'!$B$3:$B$7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4D'!$D$3:$D$7</c:f>
              <c:numCache>
                <c:formatCode>0.0</c:formatCode>
                <c:ptCount val="5"/>
                <c:pt idx="0">
                  <c:v>7.5567535556661181</c:v>
                </c:pt>
                <c:pt idx="1">
                  <c:v>5.596854395831242</c:v>
                </c:pt>
                <c:pt idx="2">
                  <c:v>5.3670938072120773</c:v>
                </c:pt>
                <c:pt idx="3">
                  <c:v>5.3670938072120773</c:v>
                </c:pt>
                <c:pt idx="4">
                  <c:v>14.426505653267574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35-4E40-9974-DBE4D1E4583C}"/>
            </c:ext>
          </c:extLst>
        </c:ser>
        <c:ser>
          <c:idx val="1"/>
          <c:order val="1"/>
          <c:spPr>
            <a:solidFill>
              <a:srgbClr val="CFD0D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F35-4E40-9974-DBE4D1E4583C}"/>
              </c:ext>
            </c:extLst>
          </c:dPt>
          <c:dPt>
            <c:idx val="1"/>
            <c:invertIfNegative val="0"/>
            <c:bubble3D val="0"/>
            <c:spPr>
              <a:solidFill>
                <a:srgbClr val="CFD0D0"/>
              </a:solidFill>
              <a:ln w="222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F35-4E40-9974-DBE4D1E4583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F35-4E40-9974-DBE4D1E4583C}"/>
              </c:ext>
            </c:extLst>
          </c:dPt>
          <c:dPt>
            <c:idx val="3"/>
            <c:invertIfNegative val="0"/>
            <c:bubble3D val="0"/>
            <c:spPr>
              <a:solidFill>
                <a:srgbClr val="F3D1D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4F35-4E40-9974-DBE4D1E4583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F35-4E40-9974-DBE4D1E4583C}"/>
              </c:ext>
            </c:extLst>
          </c:dPt>
          <c:cat>
            <c:strRef>
              <c:f>'GRÁFICO 4D'!$B$3:$B$7</c:f>
              <c:strCache>
                <c:ptCount val="5"/>
                <c:pt idx="0">
                  <c:v>APE 2022</c:v>
                </c:pt>
                <c:pt idx="1">
                  <c:v>Arrastre
2021</c:v>
                </c:pt>
                <c:pt idx="2">
                  <c:v>Supuestos 
Exógenos</c:v>
                </c:pt>
                <c:pt idx="3">
                  <c:v>Resto</c:v>
                </c:pt>
                <c:pt idx="4">
                  <c:v>Observado 
Abril 23</c:v>
                </c:pt>
              </c:strCache>
            </c:strRef>
          </c:cat>
          <c:val>
            <c:numRef>
              <c:f>'GRÁFICO 4D'!$E$3:$E$7</c:f>
              <c:numCache>
                <c:formatCode>0.0</c:formatCode>
                <c:ptCount val="5"/>
                <c:pt idx="1">
                  <c:v>1.9598991598348761</c:v>
                </c:pt>
                <c:pt idx="2">
                  <c:v>0.22976058861916471</c:v>
                </c:pt>
                <c:pt idx="3">
                  <c:v>9.0594118460554967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F35-4E40-9974-DBE4D1E45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0.1664718253968254"/>
                  <c:y val="-5.7355555555555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0-488A-B024-EA69FA648EEE}"/>
                </c:ext>
              </c:extLst>
            </c:dLbl>
            <c:dLbl>
              <c:idx val="1"/>
              <c:layout>
                <c:manualLayout>
                  <c:x val="6.6009260814094473E-2"/>
                  <c:y val="7.2463600275370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0-488A-B024-EA69FA648EEE}"/>
                </c:ext>
              </c:extLst>
            </c:dLbl>
            <c:dLbl>
              <c:idx val="2"/>
              <c:layout>
                <c:manualLayout>
                  <c:x val="8.0634920634920726E-2"/>
                  <c:y val="0.13000634920634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0-488A-B024-EA69FA648EEE}"/>
                </c:ext>
              </c:extLst>
            </c:dLbl>
            <c:dLbl>
              <c:idx val="3"/>
              <c:layout>
                <c:manualLayout>
                  <c:x val="-7.055555555555558E-2"/>
                  <c:y val="9.5578968253968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0-488A-B024-EA69FA648EEE}"/>
                </c:ext>
              </c:extLst>
            </c:dLbl>
            <c:dLbl>
              <c:idx val="4"/>
              <c:layout>
                <c:manualLayout>
                  <c:x val="-9.6130555555555566E-2"/>
                  <c:y val="8.2543253968253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0-488A-B024-EA69FA648EE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I.16A'!$E$5:$E$9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I.16A'!$F$5:$F$9</c:f>
              <c:numCache>
                <c:formatCode>0.000</c:formatCode>
                <c:ptCount val="5"/>
                <c:pt idx="0">
                  <c:v>0.63135876905412402</c:v>
                </c:pt>
                <c:pt idx="1">
                  <c:v>0.83691380176779595</c:v>
                </c:pt>
                <c:pt idx="2">
                  <c:v>0.68218175277890103</c:v>
                </c:pt>
                <c:pt idx="3">
                  <c:v>0.82089375997330505</c:v>
                </c:pt>
                <c:pt idx="4">
                  <c:v>0.79656762518845603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A0-488A-B024-EA69FA648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77483496381135"/>
          <c:y val="0.15323578647157293"/>
          <c:w val="0.61430406426469419"/>
          <c:h val="0.65153367640068616"/>
        </c:manualLayout>
      </c:layout>
      <c:radarChart>
        <c:radarStyle val="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dLbl>
              <c:idx val="0"/>
              <c:layout>
                <c:manualLayout>
                  <c:x val="9.2247976730226194E-2"/>
                  <c:y val="-3.9790598373084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6-4406-BD82-DF5CD494D182}"/>
                </c:ext>
              </c:extLst>
            </c:dLbl>
            <c:dLbl>
              <c:idx val="1"/>
              <c:layout>
                <c:manualLayout>
                  <c:x val="4.5526995910032203E-2"/>
                  <c:y val="6.1976790819269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6-4406-BD82-DF5CD494D182}"/>
                </c:ext>
              </c:extLst>
            </c:dLbl>
            <c:dLbl>
              <c:idx val="2"/>
              <c:layout>
                <c:manualLayout>
                  <c:x val="1.7998560115190874E-2"/>
                  <c:y val="0.11788856933908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6-4406-BD82-DF5CD494D182}"/>
                </c:ext>
              </c:extLst>
            </c:dLbl>
            <c:dLbl>
              <c:idx val="3"/>
              <c:layout>
                <c:manualLayout>
                  <c:x val="-4.2509414260264453E-3"/>
                  <c:y val="0.14230689219590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6-4406-BD82-DF5CD494D182}"/>
                </c:ext>
              </c:extLst>
            </c:dLbl>
            <c:dLbl>
              <c:idx val="4"/>
              <c:layout>
                <c:manualLayout>
                  <c:x val="-0.1327797690393884"/>
                  <c:y val="5.7344819969074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6-4406-BD82-DF5CD494D18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accent1"/>
                    </a:solidFill>
                    <a:latin typeface="Gill Sans MT"/>
                    <a:ea typeface="Gill Sans MT"/>
                    <a:cs typeface="Gill Sans M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  <a:prstDash val="sysDash"/>
                    </a:ln>
                  </c:spPr>
                </c15:leaderLines>
              </c:ext>
            </c:extLst>
          </c:dLbls>
          <c:cat>
            <c:strRef>
              <c:f>'GRÁFICO ANEXO I.16B'!$E$5:$E$9</c:f>
              <c:strCache>
                <c:ptCount val="5"/>
                <c:pt idx="0">
                  <c:v>AIReF</c:v>
                </c:pt>
                <c:pt idx="1">
                  <c:v>Gobierno</c:v>
                </c:pt>
                <c:pt idx="2">
                  <c:v>Banco de España</c:v>
                </c:pt>
                <c:pt idx="3">
                  <c:v>Comisión Europea</c:v>
                </c:pt>
                <c:pt idx="4">
                  <c:v>Panel de FUNCAS</c:v>
                </c:pt>
              </c:strCache>
            </c:strRef>
          </c:cat>
          <c:val>
            <c:numRef>
              <c:f>'GRÁFICO ANEXO I.16B'!$F$5:$F$9</c:f>
              <c:numCache>
                <c:formatCode>0.000</c:formatCode>
                <c:ptCount val="5"/>
                <c:pt idx="0">
                  <c:v>1.0735275749753801</c:v>
                </c:pt>
                <c:pt idx="1">
                  <c:v>1.6020288626033501</c:v>
                </c:pt>
                <c:pt idx="2">
                  <c:v>1.0537233464180999</c:v>
                </c:pt>
                <c:pt idx="3">
                  <c:v>0.86275756987174301</c:v>
                </c:pt>
                <c:pt idx="4">
                  <c:v>0.83183397865007702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76-4406-BD82-DF5CD494D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4290431"/>
        <c:axId val="1384308319"/>
      </c:radarChart>
      <c:catAx>
        <c:axId val="138429043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 anchor="ctr" anchorCtr="1"/>
          <a:lstStyle/>
          <a:p>
            <a:pPr>
              <a:defRPr sz="800">
                <a:solidFill>
                  <a:schemeClr val="tx1"/>
                </a:solidFill>
              </a:defRPr>
            </a:pPr>
            <a:endParaRPr lang="es-ES"/>
          </a:p>
        </c:txPr>
        <c:crossAx val="1384308319"/>
        <c:crosses val="autoZero"/>
        <c:auto val="1"/>
        <c:lblAlgn val="ctr"/>
        <c:lblOffset val="100"/>
        <c:noMultiLvlLbl val="0"/>
      </c:catAx>
      <c:valAx>
        <c:axId val="138430831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  <a:prstDash val="sysDash"/>
            </a:ln>
          </c:spPr>
        </c:majorGridlines>
        <c:numFmt formatCode="#,##0.0" sourceLinked="0"/>
        <c:majorTickMark val="none"/>
        <c:minorTickMark val="none"/>
        <c:tickLblPos val="nextTo"/>
        <c:txPr>
          <a:bodyPr rot="1200000" vert="horz"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1384290431"/>
        <c:crosses val="autoZero"/>
        <c:crossBetween val="between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6.1748816830966995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I.17A'!$L$4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I.17A'!$L$5:$L$18</c:f>
              <c:numCache>
                <c:formatCode>0.000</c:formatCode>
                <c:ptCount val="14"/>
                <c:pt idx="0">
                  <c:v>-0.72864849478835936</c:v>
                </c:pt>
                <c:pt idx="1">
                  <c:v>-0.12864849478835927</c:v>
                </c:pt>
                <c:pt idx="2">
                  <c:v>-0.33412091387065601</c:v>
                </c:pt>
                <c:pt idx="3">
                  <c:v>-3.9588378525192702E-3</c:v>
                </c:pt>
                <c:pt idx="4">
                  <c:v>-0.1943973756305617</c:v>
                </c:pt>
                <c:pt idx="5">
                  <c:v>-0.22553046792276588</c:v>
                </c:pt>
                <c:pt idx="6">
                  <c:v>0.77952269582247591</c:v>
                </c:pt>
                <c:pt idx="7">
                  <c:v>7.9522695822475953E-2</c:v>
                </c:pt>
                <c:pt idx="8">
                  <c:v>-3.808910389767405</c:v>
                </c:pt>
                <c:pt idx="9">
                  <c:v>-4.3606673121039972</c:v>
                </c:pt>
                <c:pt idx="10">
                  <c:v>0.3658880637265014</c:v>
                </c:pt>
                <c:pt idx="11">
                  <c:v>0.66588806372650122</c:v>
                </c:pt>
                <c:pt idx="12">
                  <c:v>-4.6466254998830889</c:v>
                </c:pt>
                <c:pt idx="13">
                  <c:v>-3.2716345230903841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D-477A-AD7E-962D293B83DB}"/>
            </c:ext>
          </c:extLst>
        </c:ser>
        <c:ser>
          <c:idx val="7"/>
          <c:order val="6"/>
          <c:tx>
            <c:strRef>
              <c:f>'GRÁFICO ANEXO I.17A'!$N$4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I.17A'!$N$5:$N$18</c:f>
              <c:numCache>
                <c:formatCode>0.000</c:formatCode>
                <c:ptCount val="14"/>
                <c:pt idx="0">
                  <c:v>0.81710501202298058</c:v>
                </c:pt>
                <c:pt idx="1">
                  <c:v>0.39999999999999991</c:v>
                </c:pt>
                <c:pt idx="2">
                  <c:v>0.75144706084055723</c:v>
                </c:pt>
                <c:pt idx="3">
                  <c:v>0.35752552159211692</c:v>
                </c:pt>
                <c:pt idx="4">
                  <c:v>0.60000000000000941</c:v>
                </c:pt>
                <c:pt idx="5">
                  <c:v>0.5311330922922135</c:v>
                </c:pt>
                <c:pt idx="6">
                  <c:v>0.51500000000001145</c:v>
                </c:pt>
                <c:pt idx="7">
                  <c:v>1</c:v>
                </c:pt>
                <c:pt idx="8">
                  <c:v>7.9214115620619676</c:v>
                </c:pt>
                <c:pt idx="9">
                  <c:v>5.3563897415605286</c:v>
                </c:pt>
                <c:pt idx="10">
                  <c:v>3.8000000000000007</c:v>
                </c:pt>
                <c:pt idx="11">
                  <c:v>4.8</c:v>
                </c:pt>
                <c:pt idx="12">
                  <c:v>4.8749909767927049</c:v>
                </c:pt>
                <c:pt idx="13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2D-477A-AD7E-962D293B8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I.17A'!$G$4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I.17A'!$G$5:$G$18</c:f>
              <c:numCache>
                <c:formatCode>0.000</c:formatCode>
                <c:ptCount val="14"/>
                <c:pt idx="0">
                  <c:v>0.2414614397973387</c:v>
                </c:pt>
                <c:pt idx="1">
                  <c:v>0.24744407150860237</c:v>
                </c:pt>
                <c:pt idx="2">
                  <c:v>0.60113272126702189</c:v>
                </c:pt>
                <c:pt idx="3">
                  <c:v>0.159452037584078</c:v>
                </c:pt>
                <c:pt idx="4">
                  <c:v>7.7088528855027594E-2</c:v>
                </c:pt>
                <c:pt idx="5">
                  <c:v>-0.1715066753058947</c:v>
                </c:pt>
                <c:pt idx="6">
                  <c:v>1.2267455907914715</c:v>
                </c:pt>
                <c:pt idx="7">
                  <c:v>-0.13737720921859797</c:v>
                </c:pt>
                <c:pt idx="8">
                  <c:v>1.1347223592286166</c:v>
                </c:pt>
                <c:pt idx="9">
                  <c:v>-1.3272150626337869</c:v>
                </c:pt>
                <c:pt idx="10">
                  <c:v>2.9818916203856469</c:v>
                </c:pt>
                <c:pt idx="11">
                  <c:v>2.4853537522640199</c:v>
                </c:pt>
                <c:pt idx="12">
                  <c:v>-0.17601079783857809</c:v>
                </c:pt>
                <c:pt idx="13">
                  <c:v>-2.7806222612584808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D-477A-AD7E-962D293B83DB}"/>
            </c:ext>
          </c:extLst>
        </c:ser>
        <c:ser>
          <c:idx val="1"/>
          <c:order val="1"/>
          <c:tx>
            <c:strRef>
              <c:f>'GRÁFICO ANEXO I.17A'!$H$4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I.17A'!$H$5:$H$18</c:f>
              <c:numCache>
                <c:formatCode>0.000</c:formatCode>
                <c:ptCount val="14"/>
                <c:pt idx="0">
                  <c:v>-7.8648494788351009E-2</c:v>
                </c:pt>
                <c:pt idx="1">
                  <c:v>7.1351505211640465E-2</c:v>
                </c:pt>
                <c:pt idx="2">
                  <c:v>0.17446332390827468</c:v>
                </c:pt>
                <c:pt idx="3">
                  <c:v>0.1173261469699014</c:v>
                </c:pt>
                <c:pt idx="4">
                  <c:v>-0.29439737563055246</c:v>
                </c:pt>
                <c:pt idx="5">
                  <c:v>5.6026243694473621E-3</c:v>
                </c:pt>
                <c:pt idx="6">
                  <c:v>1.0150226958224771</c:v>
                </c:pt>
                <c:pt idx="7">
                  <c:v>-2.0477304177524025E-2</c:v>
                </c:pt>
                <c:pt idx="8">
                  <c:v>3.3393326878960021</c:v>
                </c:pt>
                <c:pt idx="9">
                  <c:v>-0.46066731210399681</c:v>
                </c:pt>
                <c:pt idx="10">
                  <c:v>2.6658880637265012</c:v>
                </c:pt>
                <c:pt idx="11">
                  <c:v>3.3658880637265014</c:v>
                </c:pt>
                <c:pt idx="12">
                  <c:v>-0.1801001863352738</c:v>
                </c:pt>
                <c:pt idx="13">
                  <c:v>-3.0716345230903839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2D-477A-AD7E-962D293B83DB}"/>
            </c:ext>
          </c:extLst>
        </c:ser>
        <c:ser>
          <c:idx val="2"/>
          <c:order val="2"/>
          <c:tx>
            <c:strRef>
              <c:f>'GRÁFICO ANEXO I.17A'!$I$4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I.17A'!$I$5:$I$18</c:f>
              <c:numCache>
                <c:formatCode>0.000</c:formatCode>
                <c:ptCount val="14"/>
                <c:pt idx="0">
                  <c:v>-0.32864849478835945</c:v>
                </c:pt>
                <c:pt idx="1">
                  <c:v>0.17135150521164055</c:v>
                </c:pt>
                <c:pt idx="2">
                  <c:v>1.7326146969901313E-2</c:v>
                </c:pt>
                <c:pt idx="3">
                  <c:v>1.7326146969901313E-2</c:v>
                </c:pt>
                <c:pt idx="4">
                  <c:v>-0.19439737563055237</c:v>
                </c:pt>
                <c:pt idx="5">
                  <c:v>-9.4397375630552283E-2</c:v>
                </c:pt>
                <c:pt idx="6">
                  <c:v>1.079522695822476</c:v>
                </c:pt>
                <c:pt idx="7">
                  <c:v>7.9522695822475953E-2</c:v>
                </c:pt>
                <c:pt idx="8">
                  <c:v>1.9893326878960025</c:v>
                </c:pt>
                <c:pt idx="9">
                  <c:v>-1.0667312103997517E-2</c:v>
                </c:pt>
                <c:pt idx="10">
                  <c:v>4.1658880637265021</c:v>
                </c:pt>
                <c:pt idx="11">
                  <c:v>4.965888063726501</c:v>
                </c:pt>
                <c:pt idx="12">
                  <c:v>0.22836547690961595</c:v>
                </c:pt>
                <c:pt idx="13">
                  <c:v>-2.671634523090384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2D-477A-AD7E-962D293B83DB}"/>
            </c:ext>
          </c:extLst>
        </c:ser>
        <c:ser>
          <c:idx val="3"/>
          <c:order val="3"/>
          <c:tx>
            <c:strRef>
              <c:f>'GRÁFICO ANEXO I.17A'!$J$4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I.17A'!$J$5:$J$18</c:f>
              <c:numCache>
                <c:formatCode>0.000</c:formatCode>
                <c:ptCount val="14"/>
                <c:pt idx="0">
                  <c:v>-0.22864849478835936</c:v>
                </c:pt>
                <c:pt idx="1">
                  <c:v>-2.864849478835918E-2</c:v>
                </c:pt>
                <c:pt idx="2">
                  <c:v>0.1173261469699014</c:v>
                </c:pt>
                <c:pt idx="3">
                  <c:v>0.21732614696990149</c:v>
                </c:pt>
                <c:pt idx="4">
                  <c:v>5.6026243694473621E-3</c:v>
                </c:pt>
                <c:pt idx="5">
                  <c:v>5.6026243694473621E-3</c:v>
                </c:pt>
                <c:pt idx="6">
                  <c:v>0.97952269582247586</c:v>
                </c:pt>
                <c:pt idx="7">
                  <c:v>0.879522695822476</c:v>
                </c:pt>
                <c:pt idx="8">
                  <c:v>1.4393326878960035</c:v>
                </c:pt>
                <c:pt idx="9">
                  <c:v>-2.4606673121039968</c:v>
                </c:pt>
                <c:pt idx="10">
                  <c:v>1.7658880637265018</c:v>
                </c:pt>
                <c:pt idx="11">
                  <c:v>1.7658880637265018</c:v>
                </c:pt>
                <c:pt idx="12">
                  <c:v>-3.4716345230903842</c:v>
                </c:pt>
                <c:pt idx="13">
                  <c:v>-2.7716345230903841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2D-477A-AD7E-962D293B83DB}"/>
            </c:ext>
          </c:extLst>
        </c:ser>
        <c:ser>
          <c:idx val="4"/>
          <c:order val="4"/>
          <c:tx>
            <c:strRef>
              <c:f>'GRÁFICO ANEXO I.17A'!$K$4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I.17A'!$E$5:$F$18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I.17A'!$K$5:$K$18</c:f>
              <c:numCache>
                <c:formatCode>0.000</c:formatCode>
                <c:ptCount val="14"/>
                <c:pt idx="0">
                  <c:v>-0.28393595364786783</c:v>
                </c:pt>
                <c:pt idx="1">
                  <c:v>9.8326918628439675E-2</c:v>
                </c:pt>
                <c:pt idx="2">
                  <c:v>0.11162116164070568</c:v>
                </c:pt>
                <c:pt idx="3">
                  <c:v>0.17055711215702996</c:v>
                </c:pt>
                <c:pt idx="4">
                  <c:v>2.898672184206319E-2</c:v>
                </c:pt>
                <c:pt idx="5">
                  <c:v>-2.2125786253267776E-2</c:v>
                </c:pt>
                <c:pt idx="6">
                  <c:v>1.0638654656996041</c:v>
                </c:pt>
                <c:pt idx="7">
                  <c:v>0.7739723198752646</c:v>
                </c:pt>
                <c:pt idx="8">
                  <c:v>1.0564169255507725</c:v>
                </c:pt>
                <c:pt idx="9">
                  <c:v>-1.7116308929705646</c:v>
                </c:pt>
                <c:pt idx="10">
                  <c:v>2.0617499476809851</c:v>
                </c:pt>
                <c:pt idx="11">
                  <c:v>3.0139378887673747</c:v>
                </c:pt>
                <c:pt idx="12">
                  <c:v>-1.3377366134844242</c:v>
                </c:pt>
                <c:pt idx="13">
                  <c:v>-1.915068445057257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2D-477A-AD7E-962D293B8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5"/>
          <c:min val="-5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.5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0059835156126171E-2"/>
          <c:y val="0.85971314609295879"/>
          <c:w val="0.98888809637026465"/>
          <c:h val="0.140286853907041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0252753838841004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I.17B'!$L$4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I.17B'!$L$5:$L$18</c:f>
              <c:numCache>
                <c:formatCode>0.000</c:formatCode>
                <c:ptCount val="14"/>
                <c:pt idx="0">
                  <c:v>-1.6544541239662074</c:v>
                </c:pt>
                <c:pt idx="1">
                  <c:v>-0.84056267976704646</c:v>
                </c:pt>
                <c:pt idx="2">
                  <c:v>-0.3826738530300986</c:v>
                </c:pt>
                <c:pt idx="3">
                  <c:v>-0.78267385303009851</c:v>
                </c:pt>
                <c:pt idx="4">
                  <c:v>-0.69439737563055237</c:v>
                </c:pt>
                <c:pt idx="5">
                  <c:v>-0.29439737563055246</c:v>
                </c:pt>
                <c:pt idx="6">
                  <c:v>0.67952269582247604</c:v>
                </c:pt>
                <c:pt idx="7">
                  <c:v>0.17952269582247604</c:v>
                </c:pt>
                <c:pt idx="8">
                  <c:v>#N/A</c:v>
                </c:pt>
                <c:pt idx="9">
                  <c:v>#N/A</c:v>
                </c:pt>
                <c:pt idx="10">
                  <c:v>-3.0600079242343514</c:v>
                </c:pt>
                <c:pt idx="11">
                  <c:v>-0.1341119362734986</c:v>
                </c:pt>
                <c:pt idx="12">
                  <c:v>-0.75107467577040232</c:v>
                </c:pt>
                <c:pt idx="13">
                  <c:v>-7.1634523090383873E-2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50-4BD4-B1D0-677EDFBB73F2}"/>
            </c:ext>
          </c:extLst>
        </c:ser>
        <c:ser>
          <c:idx val="7"/>
          <c:order val="6"/>
          <c:tx>
            <c:strRef>
              <c:f>'GRÁFICO ANEXO I.17B'!$N$4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I.17B'!$N$5:$N$18</c:f>
              <c:numCache>
                <c:formatCode>0.000</c:formatCode>
                <c:ptCount val="14"/>
                <c:pt idx="0">
                  <c:v>2.7340294000879615</c:v>
                </c:pt>
                <c:pt idx="1">
                  <c:v>1.3119141849786873</c:v>
                </c:pt>
                <c:pt idx="2">
                  <c:v>1.1010840386602512</c:v>
                </c:pt>
                <c:pt idx="3">
                  <c:v>1.5</c:v>
                </c:pt>
                <c:pt idx="4">
                  <c:v>0.75462036904769958</c:v>
                </c:pt>
                <c:pt idx="5">
                  <c:v>0.60000000000000009</c:v>
                </c:pt>
                <c:pt idx="6">
                  <c:v>1</c:v>
                </c:pt>
                <c:pt idx="7">
                  <c:v>1.0154548944330775</c:v>
                </c:pt>
                <c:pt idx="8">
                  <c:v>#N/A</c:v>
                </c:pt>
                <c:pt idx="9">
                  <c:v>#N/A</c:v>
                </c:pt>
                <c:pt idx="10">
                  <c:v>17.332869096331478</c:v>
                </c:pt>
                <c:pt idx="11">
                  <c:v>7.3000000000000007</c:v>
                </c:pt>
                <c:pt idx="12">
                  <c:v>3.9794401526800183</c:v>
                </c:pt>
                <c:pt idx="13">
                  <c:v>3.8999999999999995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50-4BD4-B1D0-677EDFBB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I.17B'!$G$4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I.17B'!$G$5:$G$18</c:f>
              <c:numCache>
                <c:formatCode>0.000</c:formatCode>
                <c:ptCount val="14"/>
                <c:pt idx="0">
                  <c:v>0.13722028839901634</c:v>
                </c:pt>
                <c:pt idx="1">
                  <c:v>-0.63880633694145939</c:v>
                </c:pt>
                <c:pt idx="2">
                  <c:v>0.23077159882217568</c:v>
                </c:pt>
                <c:pt idx="3">
                  <c:v>0.24129631669606644</c:v>
                </c:pt>
                <c:pt idx="4">
                  <c:v>0.326232048424143</c:v>
                </c:pt>
                <c:pt idx="5">
                  <c:v>-9.9775691502217434E-3</c:v>
                </c:pt>
                <c:pt idx="6">
                  <c:v>1.2398319083282439</c:v>
                </c:pt>
                <c:pt idx="7">
                  <c:v>0.90100759568850597</c:v>
                </c:pt>
                <c:pt idx="8">
                  <c:v>#N/A</c:v>
                </c:pt>
                <c:pt idx="9">
                  <c:v>#N/A</c:v>
                </c:pt>
                <c:pt idx="10">
                  <c:v>-0.12914449175947951</c:v>
                </c:pt>
                <c:pt idx="11">
                  <c:v>4.1569038327311532</c:v>
                </c:pt>
                <c:pt idx="12">
                  <c:v>2.5283654769096158</c:v>
                </c:pt>
                <c:pt idx="13">
                  <c:v>2.1283654769096163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50-4BD4-B1D0-677EDFBB73F2}"/>
            </c:ext>
          </c:extLst>
        </c:ser>
        <c:ser>
          <c:idx val="1"/>
          <c:order val="1"/>
          <c:tx>
            <c:strRef>
              <c:f>'GRÁFICO ANEXO I.17B'!$H$4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I.17B'!$H$5:$H$18</c:f>
              <c:numCache>
                <c:formatCode>0.000</c:formatCode>
                <c:ptCount val="14"/>
                <c:pt idx="0">
                  <c:v>-0.28364849478836174</c:v>
                </c:pt>
                <c:pt idx="1">
                  <c:v>-0.22864849478835936</c:v>
                </c:pt>
                <c:pt idx="2">
                  <c:v>0.17732614696990812</c:v>
                </c:pt>
                <c:pt idx="3">
                  <c:v>0.21732614696990149</c:v>
                </c:pt>
                <c:pt idx="4">
                  <c:v>0.11560262436944857</c:v>
                </c:pt>
                <c:pt idx="5">
                  <c:v>-0.49439737563055242</c:v>
                </c:pt>
                <c:pt idx="6">
                  <c:v>0.879522695822476</c:v>
                </c:pt>
                <c:pt idx="7">
                  <c:v>0.97952269582247586</c:v>
                </c:pt>
                <c:pt idx="8">
                  <c:v>#N/A</c:v>
                </c:pt>
                <c:pt idx="9">
                  <c:v>#N/A</c:v>
                </c:pt>
                <c:pt idx="10">
                  <c:v>6.5888063726501578E-2</c:v>
                </c:pt>
                <c:pt idx="11">
                  <c:v>6.0658880637265007</c:v>
                </c:pt>
                <c:pt idx="12">
                  <c:v>2.6283654769096163</c:v>
                </c:pt>
                <c:pt idx="13">
                  <c:v>2.6283654769096163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50-4BD4-B1D0-677EDFBB73F2}"/>
            </c:ext>
          </c:extLst>
        </c:ser>
        <c:ser>
          <c:idx val="2"/>
          <c:order val="2"/>
          <c:tx>
            <c:strRef>
              <c:f>'GRÁFICO ANEXO I.17B'!$I$4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I.17B'!$I$5:$I$18</c:f>
              <c:numCache>
                <c:formatCode>0.000</c:formatCode>
                <c:ptCount val="14"/>
                <c:pt idx="0">
                  <c:v>-0.82864849478835945</c:v>
                </c:pt>
                <c:pt idx="1">
                  <c:v>-0.32864849478835945</c:v>
                </c:pt>
                <c:pt idx="2">
                  <c:v>-0.3826738530300986</c:v>
                </c:pt>
                <c:pt idx="3">
                  <c:v>-0.3826738530300986</c:v>
                </c:pt>
                <c:pt idx="4">
                  <c:v>-0.69439737563055237</c:v>
                </c:pt>
                <c:pt idx="5">
                  <c:v>-0.29439737563055246</c:v>
                </c:pt>
                <c:pt idx="6">
                  <c:v>0.67952269582247604</c:v>
                </c:pt>
                <c:pt idx="7">
                  <c:v>0.67952269582247604</c:v>
                </c:pt>
                <c:pt idx="8">
                  <c:v>#N/A</c:v>
                </c:pt>
                <c:pt idx="9">
                  <c:v>#N/A</c:v>
                </c:pt>
                <c:pt idx="10">
                  <c:v>5.465888063726501</c:v>
                </c:pt>
                <c:pt idx="11">
                  <c:v>2.8158880637265016</c:v>
                </c:pt>
                <c:pt idx="12">
                  <c:v>0.52836547690961577</c:v>
                </c:pt>
                <c:pt idx="13">
                  <c:v>2.8365476909615772E-2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50-4BD4-B1D0-677EDFBB73F2}"/>
            </c:ext>
          </c:extLst>
        </c:ser>
        <c:ser>
          <c:idx val="3"/>
          <c:order val="3"/>
          <c:tx>
            <c:strRef>
              <c:f>'GRÁFICO ANEXO I.17B'!$J$4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I.17B'!$J$5:$J$18</c:f>
              <c:numCache>
                <c:formatCode>0.000</c:formatCode>
                <c:ptCount val="14"/>
                <c:pt idx="0">
                  <c:v>-0.42864849478835954</c:v>
                </c:pt>
                <c:pt idx="1">
                  <c:v>-0.52864849478835918</c:v>
                </c:pt>
                <c:pt idx="2">
                  <c:v>-8.2673853030098776E-2</c:v>
                </c:pt>
                <c:pt idx="3">
                  <c:v>-0.28267385303009851</c:v>
                </c:pt>
                <c:pt idx="4">
                  <c:v>-0.29439737563055246</c:v>
                </c:pt>
                <c:pt idx="5">
                  <c:v>-9.4397375630552283E-2</c:v>
                </c:pt>
                <c:pt idx="6">
                  <c:v>0.97952269582247586</c:v>
                </c:pt>
                <c:pt idx="7">
                  <c:v>0.879522695822476</c:v>
                </c:pt>
                <c:pt idx="8">
                  <c:v>#N/A</c:v>
                </c:pt>
                <c:pt idx="9">
                  <c:v>#N/A</c:v>
                </c:pt>
                <c:pt idx="10">
                  <c:v>4.2658880637265018</c:v>
                </c:pt>
                <c:pt idx="11">
                  <c:v>-0.1341119362734986</c:v>
                </c:pt>
                <c:pt idx="12">
                  <c:v>1.5283654769096158</c:v>
                </c:pt>
                <c:pt idx="13">
                  <c:v>1.5283654769096158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50-4BD4-B1D0-677EDFBB73F2}"/>
            </c:ext>
          </c:extLst>
        </c:ser>
        <c:ser>
          <c:idx val="4"/>
          <c:order val="4"/>
          <c:tx>
            <c:strRef>
              <c:f>'GRÁFICO ANEXO I.17B'!$K$4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I.17B'!$E$5:$F$18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I.17B'!$K$5:$K$18</c:f>
              <c:numCache>
                <c:formatCode>0.000</c:formatCode>
                <c:ptCount val="14"/>
                <c:pt idx="0">
                  <c:v>-0.60775112156078892</c:v>
                </c:pt>
                <c:pt idx="1">
                  <c:v>-0.32809256826131339</c:v>
                </c:pt>
                <c:pt idx="2">
                  <c:v>-1.4655053294173381E-2</c:v>
                </c:pt>
                <c:pt idx="3">
                  <c:v>1.3675891161577081E-2</c:v>
                </c:pt>
                <c:pt idx="4">
                  <c:v>-0.19960971436340502</c:v>
                </c:pt>
                <c:pt idx="5">
                  <c:v>7.1488919609708379E-2</c:v>
                </c:pt>
                <c:pt idx="6">
                  <c:v>1.0481744128526744</c:v>
                </c:pt>
                <c:pt idx="7">
                  <c:v>0.93041099899913804</c:v>
                </c:pt>
                <c:pt idx="8">
                  <c:v>#N/A</c:v>
                </c:pt>
                <c:pt idx="9">
                  <c:v>#N/A</c:v>
                </c:pt>
                <c:pt idx="10">
                  <c:v>2.3271747750002056</c:v>
                </c:pt>
                <c:pt idx="11">
                  <c:v>3.0236419546078466</c:v>
                </c:pt>
                <c:pt idx="12">
                  <c:v>0.97349662498879752</c:v>
                </c:pt>
                <c:pt idx="13">
                  <c:v>1.1600673597560016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50-4BD4-B1D0-677EDFBB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14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5446380226093788"/>
          <c:w val="0.98888809637026465"/>
          <c:h val="0.145536197739062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0252753838841004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I.17C'!$L$4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I.17C'!$L$5:$L$18</c:f>
              <c:numCache>
                <c:formatCode>0.000</c:formatCode>
                <c:ptCount val="14"/>
                <c:pt idx="0">
                  <c:v>-0.41663675856935711</c:v>
                </c:pt>
                <c:pt idx="1">
                  <c:v>-1.3670295141075175</c:v>
                </c:pt>
                <c:pt idx="2">
                  <c:v>-1.0568910944102505</c:v>
                </c:pt>
                <c:pt idx="3">
                  <c:v>-0.81247733608007078</c:v>
                </c:pt>
                <c:pt idx="4">
                  <c:v>-1.1943613930715848</c:v>
                </c:pt>
                <c:pt idx="5">
                  <c:v>-0.72683179872909998</c:v>
                </c:pt>
                <c:pt idx="6">
                  <c:v>-0.9957995717987016</c:v>
                </c:pt>
                <c:pt idx="7">
                  <c:v>-0.7310381798873633</c:v>
                </c:pt>
                <c:pt idx="8">
                  <c:v>-1.3360817546027874</c:v>
                </c:pt>
                <c:pt idx="9">
                  <c:v>-0.93661885713222581</c:v>
                </c:pt>
                <c:pt idx="10">
                  <c:v>-1.9723630328426593</c:v>
                </c:pt>
                <c:pt idx="11">
                  <c:v>-0.87236303284265926</c:v>
                </c:pt>
                <c:pt idx="12">
                  <c:v>0.43950729943799161</c:v>
                </c:pt>
                <c:pt idx="13">
                  <c:v>-0.66049270056200848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9-4FF9-832F-9FA23329A018}"/>
            </c:ext>
          </c:extLst>
        </c:ser>
        <c:ser>
          <c:idx val="7"/>
          <c:order val="6"/>
          <c:tx>
            <c:strRef>
              <c:f>'GRÁFICO ANEXO I.17C'!$N$4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I.17C'!$N$5:$N$18</c:f>
              <c:numCache>
                <c:formatCode>0.000</c:formatCode>
                <c:ptCount val="14"/>
                <c:pt idx="0">
                  <c:v>1.6669177988458426</c:v>
                </c:pt>
                <c:pt idx="1">
                  <c:v>2.4879822131032814</c:v>
                </c:pt>
                <c:pt idx="2">
                  <c:v>1.2910975163852563</c:v>
                </c:pt>
                <c:pt idx="3">
                  <c:v>0.64668375805507772</c:v>
                </c:pt>
                <c:pt idx="4">
                  <c:v>1.0292484275130409</c:v>
                </c:pt>
                <c:pt idx="5">
                  <c:v>1</c:v>
                </c:pt>
                <c:pt idx="6">
                  <c:v>1.2620750629606325</c:v>
                </c:pt>
                <c:pt idx="7">
                  <c:v>0.58531871974412009</c:v>
                </c:pt>
                <c:pt idx="8">
                  <c:v>4.7681775551225858</c:v>
                </c:pt>
                <c:pt idx="9">
                  <c:v>4.1005371025294384</c:v>
                </c:pt>
                <c:pt idx="10">
                  <c:v>5.1548247384619277</c:v>
                </c:pt>
                <c:pt idx="11">
                  <c:v>2.5999999999999996</c:v>
                </c:pt>
                <c:pt idx="12">
                  <c:v>3.613531028395867</c:v>
                </c:pt>
                <c:pt idx="13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9-4FF9-832F-9FA23329A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I.17C'!$G$4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I.17C'!$G$5:$G$18</c:f>
              <c:numCache>
                <c:formatCode>0.000</c:formatCode>
                <c:ptCount val="14"/>
                <c:pt idx="0">
                  <c:v>0.73232880911340836</c:v>
                </c:pt>
                <c:pt idx="1">
                  <c:v>0.18191701291203355</c:v>
                </c:pt>
                <c:pt idx="2">
                  <c:v>-0.55220488833994197</c:v>
                </c:pt>
                <c:pt idx="3">
                  <c:v>-0.43425912011990486</c:v>
                </c:pt>
                <c:pt idx="4">
                  <c:v>-0.85859909714034743</c:v>
                </c:pt>
                <c:pt idx="5">
                  <c:v>-0.71399161553450985</c:v>
                </c:pt>
                <c:pt idx="6">
                  <c:v>-0.5027131934173843</c:v>
                </c:pt>
                <c:pt idx="7">
                  <c:v>-0.3125501301114606</c:v>
                </c:pt>
                <c:pt idx="8">
                  <c:v>2.7324619325169341</c:v>
                </c:pt>
                <c:pt idx="9">
                  <c:v>2.3639182453971963</c:v>
                </c:pt>
                <c:pt idx="10">
                  <c:v>-0.50836303284264872</c:v>
                </c:pt>
                <c:pt idx="11">
                  <c:v>-0.70517951193307127</c:v>
                </c:pt>
                <c:pt idx="12">
                  <c:v>2.2595072994379795</c:v>
                </c:pt>
                <c:pt idx="13">
                  <c:v>3.9507299438001908E-2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9-4FF9-832F-9FA23329A018}"/>
            </c:ext>
          </c:extLst>
        </c:ser>
        <c:ser>
          <c:idx val="1"/>
          <c:order val="1"/>
          <c:tx>
            <c:strRef>
              <c:f>'GRÁFICO ANEXO I.17C'!$H$4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I.17C'!$H$5:$H$18</c:f>
              <c:numCache>
                <c:formatCode>0.000</c:formatCode>
                <c:ptCount val="14"/>
                <c:pt idx="0">
                  <c:v>0.22095269899577374</c:v>
                </c:pt>
                <c:pt idx="1">
                  <c:v>0.22095269899577374</c:v>
                </c:pt>
                <c:pt idx="2">
                  <c:v>-0.8157935780249943</c:v>
                </c:pt>
                <c:pt idx="3">
                  <c:v>-0.66579357802499428</c:v>
                </c:pt>
                <c:pt idx="4">
                  <c:v>-1.0268317987290998</c:v>
                </c:pt>
                <c:pt idx="5">
                  <c:v>-0.22683179872909998</c:v>
                </c:pt>
                <c:pt idx="6">
                  <c:v>-0.44571946014324348</c:v>
                </c:pt>
                <c:pt idx="7">
                  <c:v>-0.3457194601432434</c:v>
                </c:pt>
                <c:pt idx="8">
                  <c:v>-1.336081754602787</c:v>
                </c:pt>
                <c:pt idx="9">
                  <c:v>2.4639182453972128</c:v>
                </c:pt>
                <c:pt idx="10">
                  <c:v>-0.57236303284265944</c:v>
                </c:pt>
                <c:pt idx="11">
                  <c:v>-0.57236303284265944</c:v>
                </c:pt>
                <c:pt idx="12">
                  <c:v>2.9160023703360718</c:v>
                </c:pt>
                <c:pt idx="13">
                  <c:v>-6.0492700562008284E-2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89-4FF9-832F-9FA23329A018}"/>
            </c:ext>
          </c:extLst>
        </c:ser>
        <c:ser>
          <c:idx val="2"/>
          <c:order val="2"/>
          <c:tx>
            <c:strRef>
              <c:f>'GRÁFICO ANEXO I.17C'!$I$4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I.17C'!$I$5:$I$18</c:f>
              <c:numCache>
                <c:formatCode>0.000</c:formatCode>
                <c:ptCount val="14"/>
                <c:pt idx="0">
                  <c:v>0.22095269899577374</c:v>
                </c:pt>
                <c:pt idx="1">
                  <c:v>0.22095269899577374</c:v>
                </c:pt>
                <c:pt idx="2">
                  <c:v>-0.76579357802499426</c:v>
                </c:pt>
                <c:pt idx="3">
                  <c:v>-0.5657935780249943</c:v>
                </c:pt>
                <c:pt idx="4">
                  <c:v>-0.72683179872909998</c:v>
                </c:pt>
                <c:pt idx="5">
                  <c:v>-0.22683179872909998</c:v>
                </c:pt>
                <c:pt idx="6">
                  <c:v>-0.54571946014324335</c:v>
                </c:pt>
                <c:pt idx="7">
                  <c:v>-0.54571946014324335</c:v>
                </c:pt>
                <c:pt idx="8">
                  <c:v>0.663918245397213</c:v>
                </c:pt>
                <c:pt idx="9">
                  <c:v>1.663918245397213</c:v>
                </c:pt>
                <c:pt idx="10">
                  <c:v>-1.6723630328426595</c:v>
                </c:pt>
                <c:pt idx="11">
                  <c:v>-0.87236303284265926</c:v>
                </c:pt>
                <c:pt idx="12">
                  <c:v>0.63950729943799178</c:v>
                </c:pt>
                <c:pt idx="13">
                  <c:v>-0.56049270056200828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89-4FF9-832F-9FA23329A018}"/>
            </c:ext>
          </c:extLst>
        </c:ser>
        <c:ser>
          <c:idx val="3"/>
          <c:order val="3"/>
          <c:tx>
            <c:strRef>
              <c:f>'GRÁFICO ANEXO I.17C'!$J$4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I.17C'!$J$5:$J$18</c:f>
              <c:numCache>
                <c:formatCode>0.000</c:formatCode>
                <c:ptCount val="14"/>
                <c:pt idx="0">
                  <c:v>0.22095269899577374</c:v>
                </c:pt>
                <c:pt idx="1">
                  <c:v>0.12095269899577377</c:v>
                </c:pt>
                <c:pt idx="2">
                  <c:v>-0.66579357802499428</c:v>
                </c:pt>
                <c:pt idx="3">
                  <c:v>-0.66579357802499428</c:v>
                </c:pt>
                <c:pt idx="4">
                  <c:v>-0.22683179872909998</c:v>
                </c:pt>
                <c:pt idx="5">
                  <c:v>-0.22683179872909998</c:v>
                </c:pt>
                <c:pt idx="6">
                  <c:v>-0.64571946014324344</c:v>
                </c:pt>
                <c:pt idx="7">
                  <c:v>-0.44571946014324348</c:v>
                </c:pt>
                <c:pt idx="8">
                  <c:v>1.9639182453972128</c:v>
                </c:pt>
                <c:pt idx="9">
                  <c:v>2.163918245397213</c:v>
                </c:pt>
                <c:pt idx="10">
                  <c:v>0.72763696715734039</c:v>
                </c:pt>
                <c:pt idx="11">
                  <c:v>0.72763696715734039</c:v>
                </c:pt>
                <c:pt idx="12">
                  <c:v>0.43950729943799172</c:v>
                </c:pt>
                <c:pt idx="13">
                  <c:v>-0.66049270056200837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89-4FF9-832F-9FA23329A018}"/>
            </c:ext>
          </c:extLst>
        </c:ser>
        <c:ser>
          <c:idx val="4"/>
          <c:order val="4"/>
          <c:tx>
            <c:strRef>
              <c:f>'GRÁFICO ANEXO I.17C'!$K$4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I.17C'!$E$5:$F$18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I.17C'!$K$5:$K$18</c:f>
              <c:numCache>
                <c:formatCode>0.000</c:formatCode>
                <c:ptCount val="14"/>
                <c:pt idx="0">
                  <c:v>0.51455920083785123</c:v>
                </c:pt>
                <c:pt idx="1">
                  <c:v>6.5529069812652829E-2</c:v>
                </c:pt>
                <c:pt idx="2">
                  <c:v>-0.58100796673486244</c:v>
                </c:pt>
                <c:pt idx="3">
                  <c:v>-0.47716430554047529</c:v>
                </c:pt>
                <c:pt idx="4">
                  <c:v>-0.75864050528684279</c:v>
                </c:pt>
                <c:pt idx="5">
                  <c:v>-0.26942846122112329</c:v>
                </c:pt>
                <c:pt idx="6">
                  <c:v>-0.27976179761410513</c:v>
                </c:pt>
                <c:pt idx="7">
                  <c:v>-0.50860915185243916</c:v>
                </c:pt>
                <c:pt idx="8">
                  <c:v>1.0480578258048308</c:v>
                </c:pt>
                <c:pt idx="9">
                  <c:v>0.66009082366783911</c:v>
                </c:pt>
                <c:pt idx="10">
                  <c:v>0.89284275024810267</c:v>
                </c:pt>
                <c:pt idx="11">
                  <c:v>-0.22131193541395255</c:v>
                </c:pt>
                <c:pt idx="12">
                  <c:v>2.3012034177079745</c:v>
                </c:pt>
                <c:pt idx="13">
                  <c:v>1.0461335060915513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89-4FF9-832F-9FA23329A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4"/>
          <c:min val="-2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4396511459689583"/>
          <c:w val="0.98385560310667297"/>
          <c:h val="0.156034885403104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4740846409891"/>
          <c:y val="4.0751441502882998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I.17D'!$L$4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I.17D'!$L$5:$L$18</c:f>
              <c:numCache>
                <c:formatCode>0.000</c:formatCode>
                <c:ptCount val="14"/>
                <c:pt idx="0">
                  <c:v>-1.7790473010042271</c:v>
                </c:pt>
                <c:pt idx="1">
                  <c:v>-0.82908862051911569</c:v>
                </c:pt>
                <c:pt idx="2">
                  <c:v>-2.5781732184565653</c:v>
                </c:pt>
                <c:pt idx="3">
                  <c:v>-3.0657935780249943</c:v>
                </c:pt>
                <c:pt idx="4">
                  <c:v>-1.5572068868301747</c:v>
                </c:pt>
                <c:pt idx="5">
                  <c:v>-1.4268317987290999</c:v>
                </c:pt>
                <c:pt idx="6">
                  <c:v>-1.5357633872612517</c:v>
                </c:pt>
                <c:pt idx="7">
                  <c:v>-1.4120088316929156</c:v>
                </c:pt>
                <c:pt idx="8">
                  <c:v>#N/A</c:v>
                </c:pt>
                <c:pt idx="9">
                  <c:v>#N/A</c:v>
                </c:pt>
                <c:pt idx="10">
                  <c:v>-6.0723630328426621</c:v>
                </c:pt>
                <c:pt idx="11">
                  <c:v>-5.0723630328426594</c:v>
                </c:pt>
                <c:pt idx="12">
                  <c:v>0.53950729943799169</c:v>
                </c:pt>
                <c:pt idx="13">
                  <c:v>1.1395072994379918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D-4AFF-8943-07113BA55E7F}"/>
            </c:ext>
          </c:extLst>
        </c:ser>
        <c:ser>
          <c:idx val="7"/>
          <c:order val="6"/>
          <c:tx>
            <c:strRef>
              <c:f>'GRÁFICO ANEXO I.17D'!$N$4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I.17D'!$N$5:$N$18</c:f>
              <c:numCache>
                <c:formatCode>0.000</c:formatCode>
                <c:ptCount val="14"/>
                <c:pt idx="0">
                  <c:v>2.3563614814812173</c:v>
                </c:pt>
                <c:pt idx="1">
                  <c:v>1.3500413195148895</c:v>
                </c:pt>
                <c:pt idx="2">
                  <c:v>3.393021871819152</c:v>
                </c:pt>
                <c:pt idx="3">
                  <c:v>3.3</c:v>
                </c:pt>
                <c:pt idx="4">
                  <c:v>1.575913091713127</c:v>
                </c:pt>
                <c:pt idx="5">
                  <c:v>1.2957922353313673</c:v>
                </c:pt>
                <c:pt idx="6">
                  <c:v>1.1877187388997399</c:v>
                </c:pt>
                <c:pt idx="7">
                  <c:v>2.2662893715496724</c:v>
                </c:pt>
                <c:pt idx="8">
                  <c:v>#N/A</c:v>
                </c:pt>
                <c:pt idx="9">
                  <c:v>#N/A</c:v>
                </c:pt>
                <c:pt idx="10">
                  <c:v>7.6884510010663654</c:v>
                </c:pt>
                <c:pt idx="11">
                  <c:v>6.5750430462686342</c:v>
                </c:pt>
                <c:pt idx="12">
                  <c:v>5.2776230888876139</c:v>
                </c:pt>
                <c:pt idx="13">
                  <c:v>4.7051346814673343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D-4AFF-8943-07113BA55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I.17D'!$G$4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I.17D'!$G$5:$G$18</c:f>
              <c:numCache>
                <c:formatCode>0.000</c:formatCode>
                <c:ptCount val="14"/>
                <c:pt idx="0">
                  <c:v>-0.22271238054665776</c:v>
                </c:pt>
                <c:pt idx="1">
                  <c:v>2.2109269487431362</c:v>
                </c:pt>
                <c:pt idx="2">
                  <c:v>0.41874126072407858</c:v>
                </c:pt>
                <c:pt idx="3">
                  <c:v>-0.66575721887152706</c:v>
                </c:pt>
                <c:pt idx="4">
                  <c:v>-1.0415944066103568</c:v>
                </c:pt>
                <c:pt idx="5">
                  <c:v>-1.1077482277113959</c:v>
                </c:pt>
                <c:pt idx="6">
                  <c:v>-1.1758468111232894</c:v>
                </c:pt>
                <c:pt idx="7">
                  <c:v>-0.96980538741885347</c:v>
                </c:pt>
                <c:pt idx="8">
                  <c:v>#N/A</c:v>
                </c:pt>
                <c:pt idx="9">
                  <c:v>#N/A</c:v>
                </c:pt>
                <c:pt idx="10">
                  <c:v>-5.6927495712479379</c:v>
                </c:pt>
                <c:pt idx="11">
                  <c:v>-0.96466303284263644</c:v>
                </c:pt>
                <c:pt idx="12">
                  <c:v>0.43950729943799172</c:v>
                </c:pt>
                <c:pt idx="13">
                  <c:v>0.50363576669151267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D-4AFF-8943-07113BA55E7F}"/>
            </c:ext>
          </c:extLst>
        </c:ser>
        <c:ser>
          <c:idx val="1"/>
          <c:order val="1"/>
          <c:tx>
            <c:strRef>
              <c:f>'GRÁFICO ANEXO I.17D'!$H$4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I.17D'!$H$5:$H$18</c:f>
              <c:numCache>
                <c:formatCode>0.000</c:formatCode>
                <c:ptCount val="14"/>
                <c:pt idx="0">
                  <c:v>-0.67904730100422628</c:v>
                </c:pt>
                <c:pt idx="1">
                  <c:v>-0.47904730100422627</c:v>
                </c:pt>
                <c:pt idx="2">
                  <c:v>-0.66579357802499428</c:v>
                </c:pt>
                <c:pt idx="3">
                  <c:v>-0.66579357802499428</c:v>
                </c:pt>
                <c:pt idx="4">
                  <c:v>-1.3868317987290999</c:v>
                </c:pt>
                <c:pt idx="5">
                  <c:v>-1.4268317987290999</c:v>
                </c:pt>
                <c:pt idx="6">
                  <c:v>-1.1457194601432434</c:v>
                </c:pt>
                <c:pt idx="7">
                  <c:v>-0.64571946014324344</c:v>
                </c:pt>
                <c:pt idx="8">
                  <c:v>#N/A</c:v>
                </c:pt>
                <c:pt idx="9">
                  <c:v>#N/A</c:v>
                </c:pt>
                <c:pt idx="10">
                  <c:v>-1.2723630328426594</c:v>
                </c:pt>
                <c:pt idx="11">
                  <c:v>-0.47236303284265935</c:v>
                </c:pt>
                <c:pt idx="12">
                  <c:v>2.4395072994379916</c:v>
                </c:pt>
                <c:pt idx="13">
                  <c:v>2.4395072994379916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BD-4AFF-8943-07113BA55E7F}"/>
            </c:ext>
          </c:extLst>
        </c:ser>
        <c:ser>
          <c:idx val="2"/>
          <c:order val="2"/>
          <c:tx>
            <c:strRef>
              <c:f>'GRÁFICO ANEXO I.17D'!$I$4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I.17D'!$I$5:$I$18</c:f>
              <c:numCache>
                <c:formatCode>0.000</c:formatCode>
                <c:ptCount val="14"/>
                <c:pt idx="0">
                  <c:v>-0.87904730100422623</c:v>
                </c:pt>
                <c:pt idx="1">
                  <c:v>-0.47904730100422627</c:v>
                </c:pt>
                <c:pt idx="2">
                  <c:v>-1.0657935780249943</c:v>
                </c:pt>
                <c:pt idx="3">
                  <c:v>-0.76579357802499426</c:v>
                </c:pt>
                <c:pt idx="4">
                  <c:v>-1.3268317987290998</c:v>
                </c:pt>
                <c:pt idx="5">
                  <c:v>-1.3268317987290998</c:v>
                </c:pt>
                <c:pt idx="6">
                  <c:v>-1.1457194601432434</c:v>
                </c:pt>
                <c:pt idx="7">
                  <c:v>-0.8457194601432434</c:v>
                </c:pt>
                <c:pt idx="8">
                  <c:v>#N/A</c:v>
                </c:pt>
                <c:pt idx="9">
                  <c:v>#N/A</c:v>
                </c:pt>
                <c:pt idx="10">
                  <c:v>-4.5723630328426594</c:v>
                </c:pt>
                <c:pt idx="11">
                  <c:v>-4.3223630328426594</c:v>
                </c:pt>
                <c:pt idx="12">
                  <c:v>0.53950729943799169</c:v>
                </c:pt>
                <c:pt idx="13">
                  <c:v>1.1395072994379918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BD-4AFF-8943-07113BA55E7F}"/>
            </c:ext>
          </c:extLst>
        </c:ser>
        <c:ser>
          <c:idx val="3"/>
          <c:order val="3"/>
          <c:tx>
            <c:strRef>
              <c:f>'GRÁFICO ANEXO I.17D'!$J$4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I.17D'!$J$5:$J$18</c:f>
              <c:numCache>
                <c:formatCode>0.000</c:formatCode>
                <c:ptCount val="14"/>
                <c:pt idx="0">
                  <c:v>-0.47904730100422627</c:v>
                </c:pt>
                <c:pt idx="1">
                  <c:v>-0.5790473010042263</c:v>
                </c:pt>
                <c:pt idx="2">
                  <c:v>-0.5657935780249943</c:v>
                </c:pt>
                <c:pt idx="3">
                  <c:v>-0.76579357802499426</c:v>
                </c:pt>
                <c:pt idx="4">
                  <c:v>-1.3268317987290998</c:v>
                </c:pt>
                <c:pt idx="5">
                  <c:v>-1.3268317987290998</c:v>
                </c:pt>
                <c:pt idx="6">
                  <c:v>-1.0457194601432434</c:v>
                </c:pt>
                <c:pt idx="7">
                  <c:v>-0.64571946014324344</c:v>
                </c:pt>
                <c:pt idx="8">
                  <c:v>#N/A</c:v>
                </c:pt>
                <c:pt idx="9">
                  <c:v>#N/A</c:v>
                </c:pt>
                <c:pt idx="10">
                  <c:v>-2.6723630328426595</c:v>
                </c:pt>
                <c:pt idx="11">
                  <c:v>-0.97236303284265935</c:v>
                </c:pt>
                <c:pt idx="12">
                  <c:v>3.6395072994379918</c:v>
                </c:pt>
                <c:pt idx="13">
                  <c:v>3.6395072994379918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D-4AFF-8943-07113BA55E7F}"/>
            </c:ext>
          </c:extLst>
        </c:ser>
        <c:ser>
          <c:idx val="4"/>
          <c:order val="4"/>
          <c:tx>
            <c:strRef>
              <c:f>'GRÁFICO ANEXO I.17D'!$K$4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I.17D'!$E$5:$F$18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I.17D'!$K$5:$K$18</c:f>
              <c:numCache>
                <c:formatCode>0.000</c:formatCode>
                <c:ptCount val="14"/>
                <c:pt idx="0">
                  <c:v>-0.11933479824078708</c:v>
                </c:pt>
                <c:pt idx="1">
                  <c:v>-3.7327303709189241E-3</c:v>
                </c:pt>
                <c:pt idx="2">
                  <c:v>-0.46882977170875506</c:v>
                </c:pt>
                <c:pt idx="3">
                  <c:v>-0.91720468890895568</c:v>
                </c:pt>
                <c:pt idx="4">
                  <c:v>-1.0399976581524812</c:v>
                </c:pt>
                <c:pt idx="5">
                  <c:v>-0.93145090506252237</c:v>
                </c:pt>
                <c:pt idx="6">
                  <c:v>-1.0261098559648549</c:v>
                </c:pt>
                <c:pt idx="7">
                  <c:v>-0.65881428824918431</c:v>
                </c:pt>
                <c:pt idx="8">
                  <c:v>#N/A</c:v>
                </c:pt>
                <c:pt idx="9">
                  <c:v>#N/A</c:v>
                </c:pt>
                <c:pt idx="10">
                  <c:v>-1.6972848965826408</c:v>
                </c:pt>
                <c:pt idx="11">
                  <c:v>-1.8283598606323241</c:v>
                </c:pt>
                <c:pt idx="12">
                  <c:v>3.1199266551844476</c:v>
                </c:pt>
                <c:pt idx="13">
                  <c:v>3.2157673720168476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BD-4AFF-8943-07113BA55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6"/>
          <c:min val="-6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2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1.0059835156126171E-2"/>
          <c:y val="0.85971314609295879"/>
          <c:w val="0.98888809637026465"/>
          <c:h val="0.140286853907041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4.6000785334904003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I.17E'!$L$4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I.17E'!$L$5:$L$18</c:f>
              <c:numCache>
                <c:formatCode>0.000</c:formatCode>
                <c:ptCount val="14"/>
                <c:pt idx="0">
                  <c:v>1.0555338616917114</c:v>
                </c:pt>
                <c:pt idx="1">
                  <c:v>0.58713878098862171</c:v>
                </c:pt>
                <c:pt idx="2">
                  <c:v>-2.6106971847726528</c:v>
                </c:pt>
                <c:pt idx="3">
                  <c:v>-1.7631831510918232</c:v>
                </c:pt>
                <c:pt idx="4">
                  <c:v>-1.9924661697232899</c:v>
                </c:pt>
                <c:pt idx="5">
                  <c:v>-1.258556480557198</c:v>
                </c:pt>
                <c:pt idx="6">
                  <c:v>-0.14429382778888478</c:v>
                </c:pt>
                <c:pt idx="7">
                  <c:v>-0.35441529142167116</c:v>
                </c:pt>
                <c:pt idx="8">
                  <c:v>-20.533738411154722</c:v>
                </c:pt>
                <c:pt idx="9">
                  <c:v>-11.633738411154724</c:v>
                </c:pt>
                <c:pt idx="10">
                  <c:v>-1.6078609031060278</c:v>
                </c:pt>
                <c:pt idx="11">
                  <c:v>0.35838867356839632</c:v>
                </c:pt>
                <c:pt idx="12">
                  <c:v>-0.6649918578628049</c:v>
                </c:pt>
                <c:pt idx="13">
                  <c:v>0.21320750613719497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4-4762-81F8-C6DDDD6507D3}"/>
            </c:ext>
          </c:extLst>
        </c:ser>
        <c:ser>
          <c:idx val="7"/>
          <c:order val="6"/>
          <c:tx>
            <c:strRef>
              <c:f>'GRÁFICO ANEXO I.17E'!$N$4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I.17E'!$N$5:$N$18</c:f>
              <c:numCache>
                <c:formatCode>0.000</c:formatCode>
                <c:ptCount val="14"/>
                <c:pt idx="0">
                  <c:v>1.4908158241580773</c:v>
                </c:pt>
                <c:pt idx="1">
                  <c:v>1.2000000000000002</c:v>
                </c:pt>
                <c:pt idx="2">
                  <c:v>1.6</c:v>
                </c:pt>
                <c:pt idx="3">
                  <c:v>1.4885225640820199</c:v>
                </c:pt>
                <c:pt idx="4">
                  <c:v>2.2259500734469269</c:v>
                </c:pt>
                <c:pt idx="5">
                  <c:v>1.3935606223864205</c:v>
                </c:pt>
                <c:pt idx="6">
                  <c:v>2.5898785363672134</c:v>
                </c:pt>
                <c:pt idx="7">
                  <c:v>2.5521887548844235</c:v>
                </c:pt>
                <c:pt idx="8">
                  <c:v>26.056350073067605</c:v>
                </c:pt>
                <c:pt idx="9">
                  <c:v>11.799791880678391</c:v>
                </c:pt>
                <c:pt idx="10">
                  <c:v>8.9621339355438607</c:v>
                </c:pt>
                <c:pt idx="11">
                  <c:v>5.1910252781729289</c:v>
                </c:pt>
                <c:pt idx="12">
                  <c:v>4.7811911735775325</c:v>
                </c:pt>
                <c:pt idx="13">
                  <c:v>5.6999999999999993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4-4762-81F8-C6DDDD650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I.17E'!$G$4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I.17E'!$G$5:$G$18</c:f>
              <c:numCache>
                <c:formatCode>0.000</c:formatCode>
                <c:ptCount val="14"/>
                <c:pt idx="0">
                  <c:v>1.8469111187688432</c:v>
                </c:pt>
                <c:pt idx="1">
                  <c:v>0.96428409539548188</c:v>
                </c:pt>
                <c:pt idx="2">
                  <c:v>-1.378525186426407</c:v>
                </c:pt>
                <c:pt idx="3">
                  <c:v>-0.88954715145573005</c:v>
                </c:pt>
                <c:pt idx="4">
                  <c:v>0.19909960037180596</c:v>
                </c:pt>
                <c:pt idx="5">
                  <c:v>0.88202638289791135</c:v>
                </c:pt>
                <c:pt idx="6">
                  <c:v>1.2589351848277404</c:v>
                </c:pt>
                <c:pt idx="7">
                  <c:v>-5.848386896973512E-2</c:v>
                </c:pt>
                <c:pt idx="8">
                  <c:v>-18.809682453828707</c:v>
                </c:pt>
                <c:pt idx="9">
                  <c:v>-3.4865787962340917</c:v>
                </c:pt>
                <c:pt idx="10">
                  <c:v>7.9583886735683969</c:v>
                </c:pt>
                <c:pt idx="11">
                  <c:v>2.0134064909978608</c:v>
                </c:pt>
                <c:pt idx="12">
                  <c:v>2.340724553399494</c:v>
                </c:pt>
                <c:pt idx="13">
                  <c:v>1.1914443253125144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4-4762-81F8-C6DDDD6507D3}"/>
            </c:ext>
          </c:extLst>
        </c:ser>
        <c:ser>
          <c:idx val="1"/>
          <c:order val="1"/>
          <c:tx>
            <c:strRef>
              <c:f>'GRÁFICO ANEXO I.17E'!$H$4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I.17E'!$H$5:$H$18</c:f>
              <c:numCache>
                <c:formatCode>0.000</c:formatCode>
                <c:ptCount val="14"/>
                <c:pt idx="0">
                  <c:v>2.4907405592185157</c:v>
                </c:pt>
                <c:pt idx="1">
                  <c:v>2.2871387809886219</c:v>
                </c:pt>
                <c:pt idx="2">
                  <c:v>-2.1940414807459145</c:v>
                </c:pt>
                <c:pt idx="3">
                  <c:v>-0.81069718477265251</c:v>
                </c:pt>
                <c:pt idx="4">
                  <c:v>-0.56499585817077769</c:v>
                </c:pt>
                <c:pt idx="5">
                  <c:v>3.5004141829221957E-2</c:v>
                </c:pt>
                <c:pt idx="6">
                  <c:v>1.3841849718686552</c:v>
                </c:pt>
                <c:pt idx="7">
                  <c:v>0.4455847085783291</c:v>
                </c:pt>
                <c:pt idx="8">
                  <c:v>-14.133738411154724</c:v>
                </c:pt>
                <c:pt idx="9">
                  <c:v>-6.1337384111547237</c:v>
                </c:pt>
                <c:pt idx="10">
                  <c:v>5.9583886735683969</c:v>
                </c:pt>
                <c:pt idx="11">
                  <c:v>2.7583886735683958</c:v>
                </c:pt>
                <c:pt idx="12">
                  <c:v>5.0132075061371957</c:v>
                </c:pt>
                <c:pt idx="13">
                  <c:v>0.81320750613719461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14-4762-81F8-C6DDDD6507D3}"/>
            </c:ext>
          </c:extLst>
        </c:ser>
        <c:ser>
          <c:idx val="2"/>
          <c:order val="2"/>
          <c:tx>
            <c:strRef>
              <c:f>'GRÁFICO ANEXO I.17E'!$I$4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I.17E'!$I$5:$I$18</c:f>
              <c:numCache>
                <c:formatCode>0.000</c:formatCode>
                <c:ptCount val="14"/>
                <c:pt idx="0">
                  <c:v>1.8871387809886215</c:v>
                </c:pt>
                <c:pt idx="1">
                  <c:v>0.88713878098862153</c:v>
                </c:pt>
                <c:pt idx="2">
                  <c:v>-1.7106971847726529</c:v>
                </c:pt>
                <c:pt idx="3">
                  <c:v>-0.71069718477265287</c:v>
                </c:pt>
                <c:pt idx="4">
                  <c:v>-0.96499585817077804</c:v>
                </c:pt>
                <c:pt idx="5">
                  <c:v>-0.16499585817077822</c:v>
                </c:pt>
                <c:pt idx="6">
                  <c:v>1.2455847085783289</c:v>
                </c:pt>
                <c:pt idx="7">
                  <c:v>-0.35441529142167116</c:v>
                </c:pt>
                <c:pt idx="8">
                  <c:v>-12.183738411154724</c:v>
                </c:pt>
                <c:pt idx="9">
                  <c:v>-9.333738411154723</c:v>
                </c:pt>
                <c:pt idx="10">
                  <c:v>2.7583886735683958</c:v>
                </c:pt>
                <c:pt idx="11">
                  <c:v>1.458388673568396</c:v>
                </c:pt>
                <c:pt idx="12">
                  <c:v>0.21320750613719497</c:v>
                </c:pt>
                <c:pt idx="13">
                  <c:v>0.41320750613719515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14-4762-81F8-C6DDDD6507D3}"/>
            </c:ext>
          </c:extLst>
        </c:ser>
        <c:ser>
          <c:idx val="3"/>
          <c:order val="3"/>
          <c:tx>
            <c:strRef>
              <c:f>'GRÁFICO ANEXO I.17E'!$J$4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I.17E'!$J$5:$J$18</c:f>
              <c:numCache>
                <c:formatCode>0.000</c:formatCode>
                <c:ptCount val="14"/>
                <c:pt idx="0">
                  <c:v>1.5871387809886217</c:v>
                </c:pt>
                <c:pt idx="1">
                  <c:v>1.0871387809886217</c:v>
                </c:pt>
                <c:pt idx="2">
                  <c:v>-1.6106971847726528</c:v>
                </c:pt>
                <c:pt idx="3">
                  <c:v>-0.91069718477265305</c:v>
                </c:pt>
                <c:pt idx="4">
                  <c:v>-0.66499585817077822</c:v>
                </c:pt>
                <c:pt idx="5">
                  <c:v>0.13500414182922249</c:v>
                </c:pt>
                <c:pt idx="6">
                  <c:v>0.9455847085783291</c:v>
                </c:pt>
                <c:pt idx="7">
                  <c:v>4.5584708578329192E-2</c:v>
                </c:pt>
                <c:pt idx="8">
                  <c:v>-9.333738411154723</c:v>
                </c:pt>
                <c:pt idx="9">
                  <c:v>-5.9337384111547244</c:v>
                </c:pt>
                <c:pt idx="10">
                  <c:v>5.2583886735683958</c:v>
                </c:pt>
                <c:pt idx="11">
                  <c:v>5.2583886735683958</c:v>
                </c:pt>
                <c:pt idx="12">
                  <c:v>4.0132075061371957</c:v>
                </c:pt>
                <c:pt idx="13">
                  <c:v>0.51320750613719479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14-4762-81F8-C6DDDD6507D3}"/>
            </c:ext>
          </c:extLst>
        </c:ser>
        <c:ser>
          <c:idx val="4"/>
          <c:order val="4"/>
          <c:tx>
            <c:strRef>
              <c:f>'GRÁFICO ANEXO I.17E'!$K$4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I.17E'!$E$5:$F$18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I.17E'!$K$5:$K$18</c:f>
              <c:numCache>
                <c:formatCode>0.000</c:formatCode>
                <c:ptCount val="14"/>
                <c:pt idx="0">
                  <c:v>1.6738328048058309</c:v>
                </c:pt>
                <c:pt idx="1">
                  <c:v>1.0638212943226799</c:v>
                </c:pt>
                <c:pt idx="2">
                  <c:v>-1.7597118794585347</c:v>
                </c:pt>
                <c:pt idx="3">
                  <c:v>-0.81825120328066081</c:v>
                </c:pt>
                <c:pt idx="4">
                  <c:v>-1.0033203649590874</c:v>
                </c:pt>
                <c:pt idx="5">
                  <c:v>-0.63682156252390953</c:v>
                </c:pt>
                <c:pt idx="6">
                  <c:v>1.2493363723682935</c:v>
                </c:pt>
                <c:pt idx="7">
                  <c:v>0.85706595477241976</c:v>
                </c:pt>
                <c:pt idx="8">
                  <c:v>-8.2367629180259421</c:v>
                </c:pt>
                <c:pt idx="9">
                  <c:v>-6.5030372399753276</c:v>
                </c:pt>
                <c:pt idx="10">
                  <c:v>2.2379191762132944</c:v>
                </c:pt>
                <c:pt idx="11">
                  <c:v>2.2106675562887457</c:v>
                </c:pt>
                <c:pt idx="12">
                  <c:v>1.7368854120899249</c:v>
                </c:pt>
                <c:pt idx="13">
                  <c:v>3.1000838797558963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14-4762-81F8-C6DDDD650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10"/>
          <c:min val="-22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4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5.0273418925344763E-3"/>
          <c:y val="0.86496248992497993"/>
          <c:w val="0.98888809637026465"/>
          <c:h val="0.13503751007502016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0252753838841004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I.17F'!$L$4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I.17F'!$L$5:$L$18</c:f>
              <c:numCache>
                <c:formatCode>0.000</c:formatCode>
                <c:ptCount val="14"/>
                <c:pt idx="0">
                  <c:v>0.61853116125727103</c:v>
                </c:pt>
                <c:pt idx="1">
                  <c:v>0.88713878098862153</c:v>
                </c:pt>
                <c:pt idx="2">
                  <c:v>-2.1106971847726528</c:v>
                </c:pt>
                <c:pt idx="3">
                  <c:v>-2.5106971847726527</c:v>
                </c:pt>
                <c:pt idx="4">
                  <c:v>-3.5649958581707777</c:v>
                </c:pt>
                <c:pt idx="5">
                  <c:v>-2.2312495126662535</c:v>
                </c:pt>
                <c:pt idx="6">
                  <c:v>4.5584708578329192E-2</c:v>
                </c:pt>
                <c:pt idx="7">
                  <c:v>0.76212656945292423</c:v>
                </c:pt>
                <c:pt idx="8">
                  <c:v>#N/A</c:v>
                </c:pt>
                <c:pt idx="9">
                  <c:v>#N/A</c:v>
                </c:pt>
                <c:pt idx="10">
                  <c:v>-6.1116113264316034</c:v>
                </c:pt>
                <c:pt idx="11">
                  <c:v>-0.54161132643160403</c:v>
                </c:pt>
                <c:pt idx="12">
                  <c:v>0.31320750613719461</c:v>
                </c:pt>
                <c:pt idx="13">
                  <c:v>0.95074712561669283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0-471D-9502-3AB130E2EAB6}"/>
            </c:ext>
          </c:extLst>
        </c:ser>
        <c:ser>
          <c:idx val="7"/>
          <c:order val="6"/>
          <c:tx>
            <c:strRef>
              <c:f>'GRÁFICO ANEXO I.17F'!$N$4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I.17F'!$N$5:$N$18</c:f>
              <c:numCache>
                <c:formatCode>0.000</c:formatCode>
                <c:ptCount val="14"/>
                <c:pt idx="0">
                  <c:v>2.9686076197313507</c:v>
                </c:pt>
                <c:pt idx="1">
                  <c:v>2.5999999999999996</c:v>
                </c:pt>
                <c:pt idx="2">
                  <c:v>2.5000000000000004</c:v>
                </c:pt>
                <c:pt idx="3">
                  <c:v>2.7</c:v>
                </c:pt>
                <c:pt idx="4">
                  <c:v>2.7056798307172016</c:v>
                </c:pt>
                <c:pt idx="5">
                  <c:v>2.3684448443966266</c:v>
                </c:pt>
                <c:pt idx="6">
                  <c:v>1.8257656358425267</c:v>
                </c:pt>
                <c:pt idx="7">
                  <c:v>2.1834581391254044</c:v>
                </c:pt>
                <c:pt idx="8">
                  <c:v>#N/A</c:v>
                </c:pt>
                <c:pt idx="9">
                  <c:v>#N/A</c:v>
                </c:pt>
                <c:pt idx="10">
                  <c:v>15.77</c:v>
                </c:pt>
                <c:pt idx="11">
                  <c:v>19.319647893045524</c:v>
                </c:pt>
                <c:pt idx="12">
                  <c:v>10.809125094930977</c:v>
                </c:pt>
                <c:pt idx="13">
                  <c:v>11.124100254789077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0-471D-9502-3AB130E2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I.17F'!$G$4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I.17F'!$G$5:$G$18</c:f>
              <c:numCache>
                <c:formatCode>0.000</c:formatCode>
                <c:ptCount val="14"/>
                <c:pt idx="0">
                  <c:v>3.5047520247656312</c:v>
                </c:pt>
                <c:pt idx="1">
                  <c:v>0.1294072431637856</c:v>
                </c:pt>
                <c:pt idx="2">
                  <c:v>-0.21199441370851879</c:v>
                </c:pt>
                <c:pt idx="3">
                  <c:v>-1.3516178374286119</c:v>
                </c:pt>
                <c:pt idx="4">
                  <c:v>-1.3799205351435346</c:v>
                </c:pt>
                <c:pt idx="5">
                  <c:v>-1.9694653297723841</c:v>
                </c:pt>
                <c:pt idx="6">
                  <c:v>2.0935916707846705</c:v>
                </c:pt>
                <c:pt idx="7">
                  <c:v>2.1475469547621397</c:v>
                </c:pt>
                <c:pt idx="8">
                  <c:v>#N/A</c:v>
                </c:pt>
                <c:pt idx="9">
                  <c:v>#N/A</c:v>
                </c:pt>
                <c:pt idx="10">
                  <c:v>10.933041302761447</c:v>
                </c:pt>
                <c:pt idx="11">
                  <c:v>16.863563514541504</c:v>
                </c:pt>
                <c:pt idx="12">
                  <c:v>7.9132075061371943</c:v>
                </c:pt>
                <c:pt idx="13">
                  <c:v>8.3253289798803518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0-471D-9502-3AB130E2EAB6}"/>
            </c:ext>
          </c:extLst>
        </c:ser>
        <c:ser>
          <c:idx val="1"/>
          <c:order val="1"/>
          <c:tx>
            <c:strRef>
              <c:f>'GRÁFICO ANEXO I.17F'!$H$4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I.17F'!$H$5:$H$18</c:f>
              <c:numCache>
                <c:formatCode>0.000</c:formatCode>
                <c:ptCount val="14"/>
                <c:pt idx="0">
                  <c:v>2.6371920646675786</c:v>
                </c:pt>
                <c:pt idx="1">
                  <c:v>2.4871387809886212</c:v>
                </c:pt>
                <c:pt idx="2">
                  <c:v>-0.36241051372059285</c:v>
                </c:pt>
                <c:pt idx="3">
                  <c:v>-0.81069718477265251</c:v>
                </c:pt>
                <c:pt idx="4">
                  <c:v>-2.6165801415006174</c:v>
                </c:pt>
                <c:pt idx="5">
                  <c:v>-1.864995858170778</c:v>
                </c:pt>
                <c:pt idx="6">
                  <c:v>1.7455847085783294</c:v>
                </c:pt>
                <c:pt idx="7">
                  <c:v>1.7455847085783294</c:v>
                </c:pt>
                <c:pt idx="8">
                  <c:v>#N/A</c:v>
                </c:pt>
                <c:pt idx="9">
                  <c:v>#N/A</c:v>
                </c:pt>
                <c:pt idx="10">
                  <c:v>12.358388673568395</c:v>
                </c:pt>
                <c:pt idx="11">
                  <c:v>9.8583886735683954</c:v>
                </c:pt>
                <c:pt idx="12">
                  <c:v>8.1132075061371953</c:v>
                </c:pt>
                <c:pt idx="13">
                  <c:v>7.9132075061371943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10-471D-9502-3AB130E2EAB6}"/>
            </c:ext>
          </c:extLst>
        </c:ser>
        <c:ser>
          <c:idx val="2"/>
          <c:order val="2"/>
          <c:tx>
            <c:strRef>
              <c:f>'GRÁFICO ANEXO I.17F'!$I$4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I.17F'!$I$5:$I$18</c:f>
              <c:numCache>
                <c:formatCode>0.000</c:formatCode>
                <c:ptCount val="14"/>
                <c:pt idx="0">
                  <c:v>3.5871387809886217</c:v>
                </c:pt>
                <c:pt idx="1">
                  <c:v>3.4871387809886212</c:v>
                </c:pt>
                <c:pt idx="2">
                  <c:v>0.38930281522734766</c:v>
                </c:pt>
                <c:pt idx="3">
                  <c:v>-0.21069718477265287</c:v>
                </c:pt>
                <c:pt idx="4">
                  <c:v>-0.86499585817077751</c:v>
                </c:pt>
                <c:pt idx="5">
                  <c:v>-0.86499585817077751</c:v>
                </c:pt>
                <c:pt idx="6">
                  <c:v>1.4455847085783287</c:v>
                </c:pt>
                <c:pt idx="7">
                  <c:v>1.4455847085783287</c:v>
                </c:pt>
                <c:pt idx="8">
                  <c:v>#N/A</c:v>
                </c:pt>
                <c:pt idx="9">
                  <c:v>#N/A</c:v>
                </c:pt>
                <c:pt idx="10">
                  <c:v>4.2083886735683969</c:v>
                </c:pt>
                <c:pt idx="11">
                  <c:v>-0.14161132643160368</c:v>
                </c:pt>
                <c:pt idx="12">
                  <c:v>5.213207506137195</c:v>
                </c:pt>
                <c:pt idx="13">
                  <c:v>6.213207506137195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10-471D-9502-3AB130E2EAB6}"/>
            </c:ext>
          </c:extLst>
        </c:ser>
        <c:ser>
          <c:idx val="3"/>
          <c:order val="3"/>
          <c:tx>
            <c:strRef>
              <c:f>'GRÁFICO ANEXO I.17F'!$J$4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I.17F'!$J$5:$J$18</c:f>
              <c:numCache>
                <c:formatCode>0.000</c:formatCode>
                <c:ptCount val="14"/>
                <c:pt idx="0">
                  <c:v>1.9871387809886212</c:v>
                </c:pt>
                <c:pt idx="1">
                  <c:v>2.2871387809886219</c:v>
                </c:pt>
                <c:pt idx="2">
                  <c:v>-1.069718477265269E-2</c:v>
                </c:pt>
                <c:pt idx="3">
                  <c:v>-1.4106971847726526</c:v>
                </c:pt>
                <c:pt idx="4">
                  <c:v>-1.364995858170778</c:v>
                </c:pt>
                <c:pt idx="5">
                  <c:v>-1.2649958581707779</c:v>
                </c:pt>
                <c:pt idx="6">
                  <c:v>1.2455847085783289</c:v>
                </c:pt>
                <c:pt idx="7">
                  <c:v>1.2455847085783289</c:v>
                </c:pt>
                <c:pt idx="8">
                  <c:v>#N/A</c:v>
                </c:pt>
                <c:pt idx="9">
                  <c:v>#N/A</c:v>
                </c:pt>
                <c:pt idx="10">
                  <c:v>5.9583886735683969</c:v>
                </c:pt>
                <c:pt idx="11">
                  <c:v>-0.54161132643160403</c:v>
                </c:pt>
                <c:pt idx="12">
                  <c:v>8.4132075061371943</c:v>
                </c:pt>
                <c:pt idx="13">
                  <c:v>8.4132075061371943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10-471D-9502-3AB130E2EAB6}"/>
            </c:ext>
          </c:extLst>
        </c:ser>
        <c:ser>
          <c:idx val="4"/>
          <c:order val="4"/>
          <c:tx>
            <c:strRef>
              <c:f>'GRÁFICO ANEXO I.17F'!$K$4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I.17F'!$E$5:$F$18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I.17F'!$K$5:$K$18</c:f>
              <c:numCache>
                <c:formatCode>0.000</c:formatCode>
                <c:ptCount val="14"/>
                <c:pt idx="0">
                  <c:v>1.9049136547562604</c:v>
                </c:pt>
                <c:pt idx="1">
                  <c:v>2.2552083750380696</c:v>
                </c:pt>
                <c:pt idx="2">
                  <c:v>-0.82889676043273575</c:v>
                </c:pt>
                <c:pt idx="3">
                  <c:v>-1.0297647549110174</c:v>
                </c:pt>
                <c:pt idx="4">
                  <c:v>-1.9060518467303496</c:v>
                </c:pt>
                <c:pt idx="5">
                  <c:v>-1.1851576647354554</c:v>
                </c:pt>
                <c:pt idx="6">
                  <c:v>1.1530135275449682</c:v>
                </c:pt>
                <c:pt idx="7">
                  <c:v>1.6243378604081702</c:v>
                </c:pt>
                <c:pt idx="8">
                  <c:v>#N/A</c:v>
                </c:pt>
                <c:pt idx="9">
                  <c:v>#N/A</c:v>
                </c:pt>
                <c:pt idx="10">
                  <c:v>2.7851873578482458</c:v>
                </c:pt>
                <c:pt idx="11">
                  <c:v>5.6791921609153633</c:v>
                </c:pt>
                <c:pt idx="12">
                  <c:v>4.3055715050654069</c:v>
                </c:pt>
                <c:pt idx="13">
                  <c:v>4.9508422322483021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10-471D-9502-3AB130E2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20"/>
          <c:min val="-8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4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4921445842891685"/>
          <c:w val="0.98888809637026465"/>
          <c:h val="0.1507855415710831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3.5502097670862008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I.17G'!$L$4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I.17G'!$L$5:$L$18</c:f>
              <c:numCache>
                <c:formatCode>0.000</c:formatCode>
                <c:ptCount val="14"/>
                <c:pt idx="0">
                  <c:v>-0.61620148596621682</c:v>
                </c:pt>
                <c:pt idx="1">
                  <c:v>0.31897953922233047</c:v>
                </c:pt>
                <c:pt idx="2">
                  <c:v>-1.9279093845305453</c:v>
                </c:pt>
                <c:pt idx="3">
                  <c:v>-0.12790938453055212</c:v>
                </c:pt>
                <c:pt idx="4">
                  <c:v>0.94123737882083702</c:v>
                </c:pt>
                <c:pt idx="5">
                  <c:v>-0.57849676802378913</c:v>
                </c:pt>
                <c:pt idx="6">
                  <c:v>-0.4834630378530107</c:v>
                </c:pt>
                <c:pt idx="7">
                  <c:v>-1.5840975358244509</c:v>
                </c:pt>
                <c:pt idx="8">
                  <c:v>-12.80416214766629</c:v>
                </c:pt>
                <c:pt idx="9">
                  <c:v>-7.1392142079955256</c:v>
                </c:pt>
                <c:pt idx="10">
                  <c:v>-8.1719711279276517</c:v>
                </c:pt>
                <c:pt idx="11">
                  <c:v>-7.0722275637715315</c:v>
                </c:pt>
                <c:pt idx="12">
                  <c:v>-8.7392619467734569</c:v>
                </c:pt>
                <c:pt idx="13">
                  <c:v>-4.5392619467734558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8-4F33-ACC8-52222BC9A8A6}"/>
            </c:ext>
          </c:extLst>
        </c:ser>
        <c:ser>
          <c:idx val="7"/>
          <c:order val="6"/>
          <c:tx>
            <c:strRef>
              <c:f>'GRÁFICO ANEXO I.17G'!$N$4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I.17G'!$N$5:$N$18</c:f>
              <c:numCache>
                <c:formatCode>0.000</c:formatCode>
                <c:ptCount val="14"/>
                <c:pt idx="0">
                  <c:v>1.8569839514155024</c:v>
                </c:pt>
                <c:pt idx="1">
                  <c:v>2.9233205015754713</c:v>
                </c:pt>
                <c:pt idx="2">
                  <c:v>2.9999999999999996</c:v>
                </c:pt>
                <c:pt idx="3">
                  <c:v>2.5000000000000071</c:v>
                </c:pt>
                <c:pt idx="4">
                  <c:v>1.883523980730784</c:v>
                </c:pt>
                <c:pt idx="5">
                  <c:v>2.7032581275754106</c:v>
                </c:pt>
                <c:pt idx="6">
                  <c:v>3.4000000000000004</c:v>
                </c:pt>
                <c:pt idx="7">
                  <c:v>1.5006344979714403</c:v>
                </c:pt>
                <c:pt idx="8">
                  <c:v>22.084352110529586</c:v>
                </c:pt>
                <c:pt idx="9">
                  <c:v>14.135052060329237</c:v>
                </c:pt>
                <c:pt idx="10">
                  <c:v>9.8558038971653055</c:v>
                </c:pt>
                <c:pt idx="11">
                  <c:v>10.646909093910125</c:v>
                </c:pt>
                <c:pt idx="12">
                  <c:v>10</c:v>
                </c:pt>
                <c:pt idx="13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8-4F33-ACC8-52222BC9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I.17G'!$G$4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I.17G'!$G$5:$G$18</c:f>
              <c:numCache>
                <c:formatCode>0.000</c:formatCode>
                <c:ptCount val="14"/>
                <c:pt idx="0">
                  <c:v>1.6997100149411253</c:v>
                </c:pt>
                <c:pt idx="1">
                  <c:v>0.59400056192332595</c:v>
                </c:pt>
                <c:pt idx="2">
                  <c:v>0.33056826432151265</c:v>
                </c:pt>
                <c:pt idx="3">
                  <c:v>1.4524150626382086</c:v>
                </c:pt>
                <c:pt idx="4">
                  <c:v>2.9498807668082039</c:v>
                </c:pt>
                <c:pt idx="5">
                  <c:v>0.9551862046224695</c:v>
                </c:pt>
                <c:pt idx="6">
                  <c:v>0.76485655087064774</c:v>
                </c:pt>
                <c:pt idx="7">
                  <c:v>-4.317806865395335E-2</c:v>
                </c:pt>
                <c:pt idx="8">
                  <c:v>-12.811591773436696</c:v>
                </c:pt>
                <c:pt idx="9">
                  <c:v>0.2441186130291868</c:v>
                </c:pt>
                <c:pt idx="10">
                  <c:v>-4.4765973014554472</c:v>
                </c:pt>
                <c:pt idx="11">
                  <c:v>-4.5100853000515304</c:v>
                </c:pt>
                <c:pt idx="12">
                  <c:v>-7.3825083911073381</c:v>
                </c:pt>
                <c:pt idx="13">
                  <c:v>1.9199673539516873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8-4F33-ACC8-52222BC9A8A6}"/>
            </c:ext>
          </c:extLst>
        </c:ser>
        <c:ser>
          <c:idx val="1"/>
          <c:order val="1"/>
          <c:tx>
            <c:strRef>
              <c:f>'GRÁFICO ANEXO I.17G'!$H$4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I.17G'!$H$5:$H$18</c:f>
              <c:numCache>
                <c:formatCode>0.000</c:formatCode>
                <c:ptCount val="14"/>
                <c:pt idx="0">
                  <c:v>0.88275234601715713</c:v>
                </c:pt>
                <c:pt idx="1">
                  <c:v>1.0189795392223377</c:v>
                </c:pt>
                <c:pt idx="2">
                  <c:v>0.51349026034542078</c:v>
                </c:pt>
                <c:pt idx="3">
                  <c:v>1.1720906154694548</c:v>
                </c:pt>
                <c:pt idx="4">
                  <c:v>2.5247613595516212</c:v>
                </c:pt>
                <c:pt idx="5">
                  <c:v>0.92476135955162153</c:v>
                </c:pt>
                <c:pt idx="6">
                  <c:v>0.42869585166364788</c:v>
                </c:pt>
                <c:pt idx="7">
                  <c:v>-0.58346303785301079</c:v>
                </c:pt>
                <c:pt idx="8">
                  <c:v>-6.9041621476662911</c:v>
                </c:pt>
                <c:pt idx="9">
                  <c:v>-2.504162147666289</c:v>
                </c:pt>
                <c:pt idx="10">
                  <c:v>-5.5361672307623486</c:v>
                </c:pt>
                <c:pt idx="11">
                  <c:v>-4.7361672307623479</c:v>
                </c:pt>
                <c:pt idx="12">
                  <c:v>-7.1392619467734564</c:v>
                </c:pt>
                <c:pt idx="13">
                  <c:v>2.9607380532265424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8-4F33-ACC8-52222BC9A8A6}"/>
            </c:ext>
          </c:extLst>
        </c:ser>
        <c:ser>
          <c:idx val="2"/>
          <c:order val="2"/>
          <c:tx>
            <c:strRef>
              <c:f>'GRÁFICO ANEXO I.17G'!$I$4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I.17G'!$I$5:$I$18</c:f>
              <c:numCache>
                <c:formatCode>0.000</c:formatCode>
                <c:ptCount val="14"/>
                <c:pt idx="0">
                  <c:v>1.8979539222337749E-2</c:v>
                </c:pt>
                <c:pt idx="1">
                  <c:v>0.91897953922233722</c:v>
                </c:pt>
                <c:pt idx="2">
                  <c:v>1.0720906154694543</c:v>
                </c:pt>
                <c:pt idx="3">
                  <c:v>1.372090615469455</c:v>
                </c:pt>
                <c:pt idx="4">
                  <c:v>2.6247613595516217</c:v>
                </c:pt>
                <c:pt idx="5">
                  <c:v>0.32476135955162144</c:v>
                </c:pt>
                <c:pt idx="6">
                  <c:v>1.0165369621469891</c:v>
                </c:pt>
                <c:pt idx="7">
                  <c:v>-8.3463037853010569E-2</c:v>
                </c:pt>
                <c:pt idx="8">
                  <c:v>0.89583785233371316</c:v>
                </c:pt>
                <c:pt idx="9">
                  <c:v>-2.754162147666289</c:v>
                </c:pt>
                <c:pt idx="10">
                  <c:v>-3.6361672307623483</c:v>
                </c:pt>
                <c:pt idx="11">
                  <c:v>-6.0361672307623486</c:v>
                </c:pt>
                <c:pt idx="12">
                  <c:v>-2.9392619467734562</c:v>
                </c:pt>
                <c:pt idx="13">
                  <c:v>2.5607380532265438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28-4F33-ACC8-52222BC9A8A6}"/>
            </c:ext>
          </c:extLst>
        </c:ser>
        <c:ser>
          <c:idx val="3"/>
          <c:order val="3"/>
          <c:tx>
            <c:strRef>
              <c:f>'GRÁFICO ANEXO I.17G'!$J$4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I.17G'!$J$5:$J$18</c:f>
              <c:numCache>
                <c:formatCode>0.000</c:formatCode>
                <c:ptCount val="14"/>
                <c:pt idx="0">
                  <c:v>0.11897953922233739</c:v>
                </c:pt>
                <c:pt idx="1">
                  <c:v>1.718979539222337</c:v>
                </c:pt>
                <c:pt idx="2">
                  <c:v>0.67209061546945481</c:v>
                </c:pt>
                <c:pt idx="3">
                  <c:v>0.97209061546945463</c:v>
                </c:pt>
                <c:pt idx="4">
                  <c:v>2.7247613595516214</c:v>
                </c:pt>
                <c:pt idx="5">
                  <c:v>0.32476135955162144</c:v>
                </c:pt>
                <c:pt idx="6">
                  <c:v>1.6536962146989076E-2</c:v>
                </c:pt>
                <c:pt idx="7">
                  <c:v>-0.28346303785301075</c:v>
                </c:pt>
                <c:pt idx="8">
                  <c:v>0.39583785233370961</c:v>
                </c:pt>
                <c:pt idx="9">
                  <c:v>-1.9041621476662911</c:v>
                </c:pt>
                <c:pt idx="10">
                  <c:v>-4.3361672307623476</c:v>
                </c:pt>
                <c:pt idx="11">
                  <c:v>-4.3361672307623476</c:v>
                </c:pt>
                <c:pt idx="12">
                  <c:v>-1.3392619467734566</c:v>
                </c:pt>
                <c:pt idx="13">
                  <c:v>2.2607380532265431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28-4F33-ACC8-52222BC9A8A6}"/>
            </c:ext>
          </c:extLst>
        </c:ser>
        <c:ser>
          <c:idx val="4"/>
          <c:order val="4"/>
          <c:tx>
            <c:strRef>
              <c:f>'GRÁFICO ANEXO I.17G'!$K$4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I.17G'!$E$5:$F$18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I.17G'!$K$5:$K$18</c:f>
              <c:numCache>
                <c:formatCode>0.000</c:formatCode>
                <c:ptCount val="14"/>
                <c:pt idx="0">
                  <c:v>0.58422290165548851</c:v>
                </c:pt>
                <c:pt idx="1">
                  <c:v>1.2142376289655035</c:v>
                </c:pt>
                <c:pt idx="2">
                  <c:v>-0.71050115198224528</c:v>
                </c:pt>
                <c:pt idx="3">
                  <c:v>1.1384416704132434</c:v>
                </c:pt>
                <c:pt idx="4">
                  <c:v>2.0408080439467051</c:v>
                </c:pt>
                <c:pt idx="5">
                  <c:v>0.58247852200893435</c:v>
                </c:pt>
                <c:pt idx="6">
                  <c:v>0.29623645515813424</c:v>
                </c:pt>
                <c:pt idx="7">
                  <c:v>-0.72109972627036378</c:v>
                </c:pt>
                <c:pt idx="8">
                  <c:v>7.4407731601390026E-2</c:v>
                </c:pt>
                <c:pt idx="9">
                  <c:v>-1.3482992050522498</c:v>
                </c:pt>
                <c:pt idx="10">
                  <c:v>-4.5854611360324604</c:v>
                </c:pt>
                <c:pt idx="11">
                  <c:v>-3.6500855649397224</c:v>
                </c:pt>
                <c:pt idx="12">
                  <c:v>-4.2714285639817362</c:v>
                </c:pt>
                <c:pt idx="13">
                  <c:v>-2.6109144157582076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28-4F33-ACC8-52222BC9A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in val="-1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4"/>
      </c:valAx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1.0059835156126171E-2"/>
          <c:y val="0.85971314609295879"/>
          <c:w val="0.98385560310667297"/>
          <c:h val="0.14028685390704115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61491520050721"/>
          <c:y val="4.0751441502882998E-2"/>
          <c:w val="0.81409890632429849"/>
          <c:h val="0.63882654431975527"/>
        </c:manualLayout>
      </c:layout>
      <c:areaChart>
        <c:grouping val="stacked"/>
        <c:varyColors val="0"/>
        <c:ser>
          <c:idx val="5"/>
          <c:order val="5"/>
          <c:tx>
            <c:strRef>
              <c:f>'GRÁFICO ANEXO I.17H'!$L$4</c:f>
              <c:strCache>
                <c:ptCount val="1"/>
                <c:pt idx="0">
                  <c:v>Mínimo</c:v>
                </c:pt>
              </c:strCache>
            </c:strRef>
          </c:tx>
          <c:spPr>
            <a:solidFill>
              <a:schemeClr val="bg1"/>
            </a:solidFill>
          </c:spPr>
          <c:cat>
            <c:multiLvlStrRef>
              <c:f>'GRÁFICO ANEXO I.17H'!$E$5:$F$18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I.17H'!$L$5:$L$18</c:f>
              <c:numCache>
                <c:formatCode>0.000</c:formatCode>
                <c:ptCount val="14"/>
                <c:pt idx="0">
                  <c:v>9.2113403322269249E-2</c:v>
                </c:pt>
                <c:pt idx="1">
                  <c:v>-0.28102046077766296</c:v>
                </c:pt>
                <c:pt idx="2">
                  <c:v>-1.3279093845305452</c:v>
                </c:pt>
                <c:pt idx="3">
                  <c:v>-1.2279093845305455</c:v>
                </c:pt>
                <c:pt idx="4">
                  <c:v>0.42476135955162153</c:v>
                </c:pt>
                <c:pt idx="5">
                  <c:v>2.0247613595516212</c:v>
                </c:pt>
                <c:pt idx="6">
                  <c:v>0.94727314627527459</c:v>
                </c:pt>
                <c:pt idx="7">
                  <c:v>-0.7278305915176464</c:v>
                </c:pt>
                <c:pt idx="8">
                  <c:v>#N/A</c:v>
                </c:pt>
                <c:pt idx="9">
                  <c:v>#N/A</c:v>
                </c:pt>
                <c:pt idx="10">
                  <c:v>-12.154710645149613</c:v>
                </c:pt>
                <c:pt idx="11">
                  <c:v>-7.5155633937600772</c:v>
                </c:pt>
                <c:pt idx="12">
                  <c:v>-7.8392619467734566</c:v>
                </c:pt>
                <c:pt idx="13">
                  <c:v>-7.8392619467734566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1-4493-B908-585472890F40}"/>
            </c:ext>
          </c:extLst>
        </c:ser>
        <c:ser>
          <c:idx val="7"/>
          <c:order val="6"/>
          <c:tx>
            <c:strRef>
              <c:f>'GRÁFICO ANEXO I.17H'!$N$4</c:f>
              <c:strCache>
                <c:ptCount val="1"/>
                <c:pt idx="0">
                  <c:v>Rango Max-Min</c:v>
                </c:pt>
              </c:strCache>
            </c:strRef>
          </c:tx>
          <c:spPr>
            <a:solidFill>
              <a:srgbClr val="FFF1E7"/>
            </a:solidFill>
          </c:spPr>
          <c:cat>
            <c:multiLvlStrRef>
              <c:f>'GRÁFICO ANEXO I.17H'!$E$5:$F$18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I.17H'!$N$5:$N$18</c:f>
              <c:numCache>
                <c:formatCode>0.000</c:formatCode>
                <c:ptCount val="14"/>
                <c:pt idx="0">
                  <c:v>2.6901982282399706</c:v>
                </c:pt>
                <c:pt idx="1">
                  <c:v>2.7714588580503836</c:v>
                </c:pt>
                <c:pt idx="2">
                  <c:v>1.7999999999999998</c:v>
                </c:pt>
                <c:pt idx="3">
                  <c:v>2.8414943448579457</c:v>
                </c:pt>
                <c:pt idx="4">
                  <c:v>2.5327052764731484</c:v>
                </c:pt>
                <c:pt idx="5">
                  <c:v>1.7000000000000002</c:v>
                </c:pt>
                <c:pt idx="6">
                  <c:v>1.9692638158717148</c:v>
                </c:pt>
                <c:pt idx="7">
                  <c:v>4.4443675536646357</c:v>
                </c:pt>
                <c:pt idx="8">
                  <c:v>#N/A</c:v>
                </c:pt>
                <c:pt idx="9">
                  <c:v>#N/A</c:v>
                </c:pt>
                <c:pt idx="10">
                  <c:v>17.568543414387264</c:v>
                </c:pt>
                <c:pt idx="11">
                  <c:v>17.809463661407342</c:v>
                </c:pt>
                <c:pt idx="12">
                  <c:v>7.5761027535179384</c:v>
                </c:pt>
                <c:pt idx="13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1-4493-B908-585472890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58127"/>
        <c:axId val="858561039"/>
      </c:areaChart>
      <c:lineChart>
        <c:grouping val="standard"/>
        <c:varyColors val="0"/>
        <c:ser>
          <c:idx val="0"/>
          <c:order val="0"/>
          <c:tx>
            <c:strRef>
              <c:f>'GRÁFICO ANEXO I.17H'!$G$4</c:f>
              <c:strCache>
                <c:ptCount val="1"/>
                <c:pt idx="0">
                  <c:v>AIReF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I.17H'!$G$5:$G$18</c:f>
              <c:numCache>
                <c:formatCode>0.000</c:formatCode>
                <c:ptCount val="14"/>
                <c:pt idx="0">
                  <c:v>1.249877847617487</c:v>
                </c:pt>
                <c:pt idx="1">
                  <c:v>1.6787454146295344</c:v>
                </c:pt>
                <c:pt idx="2">
                  <c:v>0.3607555412548118</c:v>
                </c:pt>
                <c:pt idx="3">
                  <c:v>-0.50288091533792834</c:v>
                </c:pt>
                <c:pt idx="4">
                  <c:v>2.3552558812306819</c:v>
                </c:pt>
                <c:pt idx="5">
                  <c:v>2.7172688854703946</c:v>
                </c:pt>
                <c:pt idx="6">
                  <c:v>2.4537985058157128</c:v>
                </c:pt>
                <c:pt idx="7">
                  <c:v>1.0346053116231491</c:v>
                </c:pt>
                <c:pt idx="8">
                  <c:v>#N/A</c:v>
                </c:pt>
                <c:pt idx="9">
                  <c:v>#N/A</c:v>
                </c:pt>
                <c:pt idx="10">
                  <c:v>-0.23316947344423156</c:v>
                </c:pt>
                <c:pt idx="11">
                  <c:v>-4.5302145005175003</c:v>
                </c:pt>
                <c:pt idx="12">
                  <c:v>-0.9392619467734562</c:v>
                </c:pt>
                <c:pt idx="13">
                  <c:v>-3.8406591435131858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1-4493-B908-585472890F40}"/>
            </c:ext>
          </c:extLst>
        </c:ser>
        <c:ser>
          <c:idx val="1"/>
          <c:order val="1"/>
          <c:tx>
            <c:strRef>
              <c:f>'GRÁFICO ANEXO I.17H'!$H$4</c:f>
              <c:strCache>
                <c:ptCount val="1"/>
                <c:pt idx="0">
                  <c:v>Gobierno</c:v>
                </c:pt>
              </c:strCache>
            </c:strRef>
          </c:tx>
          <c:spPr>
            <a:ln w="25400"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I.17H'!$H$5:$H$18</c:f>
              <c:numCache>
                <c:formatCode>0.000</c:formatCode>
                <c:ptCount val="14"/>
                <c:pt idx="0">
                  <c:v>1.5972471169228868</c:v>
                </c:pt>
                <c:pt idx="1">
                  <c:v>1.6189795392223374</c:v>
                </c:pt>
                <c:pt idx="2">
                  <c:v>0.62245400017946562</c:v>
                </c:pt>
                <c:pt idx="3">
                  <c:v>0.67209061546945481</c:v>
                </c:pt>
                <c:pt idx="4">
                  <c:v>2.6139525979564766</c:v>
                </c:pt>
                <c:pt idx="5">
                  <c:v>2.824761359551621</c:v>
                </c:pt>
                <c:pt idx="6">
                  <c:v>2.3165369621469889</c:v>
                </c:pt>
                <c:pt idx="7">
                  <c:v>1.1165369621469892</c:v>
                </c:pt>
                <c:pt idx="8">
                  <c:v>#N/A</c:v>
                </c:pt>
                <c:pt idx="9">
                  <c:v>#N/A</c:v>
                </c:pt>
                <c:pt idx="10">
                  <c:v>-3.1361672307623483</c:v>
                </c:pt>
                <c:pt idx="11">
                  <c:v>3.2638327692376521</c:v>
                </c:pt>
                <c:pt idx="12">
                  <c:v>-4.6392619467734555</c:v>
                </c:pt>
                <c:pt idx="13">
                  <c:v>-4.6392619467734555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31-4493-B908-585472890F40}"/>
            </c:ext>
          </c:extLst>
        </c:ser>
        <c:ser>
          <c:idx val="2"/>
          <c:order val="2"/>
          <c:tx>
            <c:strRef>
              <c:f>'GRÁFICO ANEXO I.17H'!$I$4</c:f>
              <c:strCache>
                <c:ptCount val="1"/>
                <c:pt idx="0">
                  <c:v>Banco de España</c:v>
                </c:pt>
              </c:strCache>
            </c:strRef>
          </c:tx>
          <c:spPr>
            <a:ln w="254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multiLvlStrRef>
              <c:f>'GRÁFICO ANEXO I.17H'!$E$5:$F$18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I.17H'!$I$5:$I$18</c:f>
              <c:numCache>
                <c:formatCode>0.000</c:formatCode>
                <c:ptCount val="14"/>
                <c:pt idx="0">
                  <c:v>1.4189795392223372</c:v>
                </c:pt>
                <c:pt idx="1">
                  <c:v>0.61897953922233739</c:v>
                </c:pt>
                <c:pt idx="2">
                  <c:v>0.17209061546945481</c:v>
                </c:pt>
                <c:pt idx="3">
                  <c:v>-0.52790938453054537</c:v>
                </c:pt>
                <c:pt idx="4">
                  <c:v>2.5247613595516212</c:v>
                </c:pt>
                <c:pt idx="5">
                  <c:v>2.324761359551621</c:v>
                </c:pt>
                <c:pt idx="6">
                  <c:v>2.5165369621469891</c:v>
                </c:pt>
                <c:pt idx="7">
                  <c:v>1.6165369621469892</c:v>
                </c:pt>
                <c:pt idx="8">
                  <c:v>#N/A</c:v>
                </c:pt>
                <c:pt idx="9">
                  <c:v>#N/A</c:v>
                </c:pt>
                <c:pt idx="10">
                  <c:v>5.4138327692376507</c:v>
                </c:pt>
                <c:pt idx="11">
                  <c:v>-5.2861672307623486</c:v>
                </c:pt>
                <c:pt idx="12">
                  <c:v>-6.7392619467734569</c:v>
                </c:pt>
                <c:pt idx="13">
                  <c:v>-3.8392619467734566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31-4493-B908-585472890F40}"/>
            </c:ext>
          </c:extLst>
        </c:ser>
        <c:ser>
          <c:idx val="3"/>
          <c:order val="3"/>
          <c:tx>
            <c:strRef>
              <c:f>'GRÁFICO ANEXO I.17H'!$J$4</c:f>
              <c:strCache>
                <c:ptCount val="1"/>
                <c:pt idx="0">
                  <c:v>Comisión Europea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'GRÁFICO ANEXO I.17H'!$E$5:$F$18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I.17H'!$J$5:$J$18</c:f>
              <c:numCache>
                <c:formatCode>0.000</c:formatCode>
                <c:ptCount val="14"/>
                <c:pt idx="0">
                  <c:v>1.8189795392223376</c:v>
                </c:pt>
                <c:pt idx="1">
                  <c:v>0.91897953922233722</c:v>
                </c:pt>
                <c:pt idx="2">
                  <c:v>0.17209061546945481</c:v>
                </c:pt>
                <c:pt idx="3">
                  <c:v>-0.52790938453054537</c:v>
                </c:pt>
                <c:pt idx="4">
                  <c:v>2.5247613595516212</c:v>
                </c:pt>
                <c:pt idx="5">
                  <c:v>2.5247613595516212</c:v>
                </c:pt>
                <c:pt idx="6">
                  <c:v>2.4165369621469894</c:v>
                </c:pt>
                <c:pt idx="7">
                  <c:v>1.0165369621469891</c:v>
                </c:pt>
                <c:pt idx="8">
                  <c:v>#N/A</c:v>
                </c:pt>
                <c:pt idx="9">
                  <c:v>#N/A</c:v>
                </c:pt>
                <c:pt idx="10">
                  <c:v>-2.8361672307623476</c:v>
                </c:pt>
                <c:pt idx="11">
                  <c:v>-0.53616723076234862</c:v>
                </c:pt>
                <c:pt idx="12">
                  <c:v>-2.1392619467734555</c:v>
                </c:pt>
                <c:pt idx="13">
                  <c:v>-2.1392619467734555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1-4493-B908-585472890F40}"/>
            </c:ext>
          </c:extLst>
        </c:ser>
        <c:ser>
          <c:idx val="4"/>
          <c:order val="4"/>
          <c:tx>
            <c:strRef>
              <c:f>'GRÁFICO ANEXO I.17H'!$K$4</c:f>
              <c:strCache>
                <c:ptCount val="1"/>
                <c:pt idx="0">
                  <c:v>Panel de FUNCAS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'GRÁFICO ANEXO I.17H'!$E$5:$F$18</c:f>
              <c:multiLvlStrCache>
                <c:ptCount val="14"/>
                <c:lvl>
                  <c:pt idx="0">
                    <c:v>P</c:v>
                  </c:pt>
                  <c:pt idx="1">
                    <c:v>O</c:v>
                  </c:pt>
                  <c:pt idx="2">
                    <c:v>P</c:v>
                  </c:pt>
                  <c:pt idx="3">
                    <c:v>O</c:v>
                  </c:pt>
                  <c:pt idx="4">
                    <c:v>P</c:v>
                  </c:pt>
                  <c:pt idx="5">
                    <c:v>O</c:v>
                  </c:pt>
                  <c:pt idx="6">
                    <c:v>P</c:v>
                  </c:pt>
                  <c:pt idx="7">
                    <c:v>O</c:v>
                  </c:pt>
                  <c:pt idx="8">
                    <c:v>P</c:v>
                  </c:pt>
                  <c:pt idx="9">
                    <c:v>O</c:v>
                  </c:pt>
                  <c:pt idx="10">
                    <c:v>P</c:v>
                  </c:pt>
                  <c:pt idx="11">
                    <c:v>O</c:v>
                  </c:pt>
                  <c:pt idx="12">
                    <c:v>P</c:v>
                  </c:pt>
                  <c:pt idx="13">
                    <c:v>O</c:v>
                  </c:pt>
                </c:lvl>
                <c:lvl>
                  <c:pt idx="0">
                    <c:v>2016</c:v>
                  </c:pt>
                  <c:pt idx="2">
                    <c:v>2017</c:v>
                  </c:pt>
                  <c:pt idx="4">
                    <c:v>2018</c:v>
                  </c:pt>
                  <c:pt idx="6">
                    <c:v>2019</c:v>
                  </c:pt>
                  <c:pt idx="8">
                    <c:v>2020</c:v>
                  </c:pt>
                  <c:pt idx="10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'GRÁFICO ANEXO I.17H'!$K$5:$K$18</c:f>
              <c:numCache>
                <c:formatCode>0.000</c:formatCode>
                <c:ptCount val="14"/>
                <c:pt idx="0">
                  <c:v>1.3892573438618312</c:v>
                </c:pt>
                <c:pt idx="1">
                  <c:v>0.93496627915425989</c:v>
                </c:pt>
                <c:pt idx="2">
                  <c:v>-0.25476619446203408</c:v>
                </c:pt>
                <c:pt idx="3">
                  <c:v>-0.31763906123718666</c:v>
                </c:pt>
                <c:pt idx="4">
                  <c:v>1.826135053701103</c:v>
                </c:pt>
                <c:pt idx="5">
                  <c:v>2.617041661700803</c:v>
                </c:pt>
                <c:pt idx="6">
                  <c:v>1.9702234314128972</c:v>
                </c:pt>
                <c:pt idx="7">
                  <c:v>1.3065806041901942</c:v>
                </c:pt>
                <c:pt idx="8">
                  <c:v>#N/A</c:v>
                </c:pt>
                <c:pt idx="9">
                  <c:v>#N/A</c:v>
                </c:pt>
                <c:pt idx="10">
                  <c:v>-3.9899818099927611</c:v>
                </c:pt>
                <c:pt idx="11">
                  <c:v>-0.80626268754334163</c:v>
                </c:pt>
                <c:pt idx="12">
                  <c:v>-4.0497915823260193</c:v>
                </c:pt>
                <c:pt idx="13">
                  <c:v>-2.4755469957976821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31-4493-B908-585472890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558127"/>
        <c:axId val="858561039"/>
        <c:extLst/>
      </c:lineChart>
      <c:catAx>
        <c:axId val="85855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61039"/>
        <c:crosses val="autoZero"/>
        <c:auto val="1"/>
        <c:lblAlgn val="ctr"/>
        <c:lblOffset val="100"/>
        <c:noMultiLvlLbl val="0"/>
      </c:catAx>
      <c:valAx>
        <c:axId val="858561039"/>
        <c:scaling>
          <c:orientation val="minMax"/>
          <c:max val="10"/>
          <c:min val="-14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Gill Sans MT"/>
                <a:ea typeface="Gill Sans MT"/>
                <a:cs typeface="Gill Sans MT"/>
              </a:defRPr>
            </a:pPr>
            <a:endParaRPr lang="es-ES"/>
          </a:p>
        </c:txPr>
        <c:crossAx val="858558127"/>
        <c:crosses val="autoZero"/>
        <c:crossBetween val="between"/>
        <c:majorUnit val="4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5.0273418925344763E-3"/>
          <c:y val="0.84921445842891685"/>
          <c:w val="0.9788231098430813"/>
          <c:h val="0.15078554157108312"/>
        </c:manualLayout>
      </c:layout>
      <c:overlay val="0"/>
      <c:txPr>
        <a:bodyPr/>
        <a:lstStyle/>
        <a:p>
          <a:pPr>
            <a:defRPr sz="800">
              <a:latin typeface="Gill Sans MT"/>
              <a:ea typeface="Gill Sans MT"/>
              <a:cs typeface="Gill Sans MT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 w="635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5" Type="http://schemas.openxmlformats.org/officeDocument/2006/relationships/chart" Target="../charts/chart126.xml"/><Relationship Id="rId4" Type="http://schemas.openxmlformats.org/officeDocument/2006/relationships/chart" Target="../charts/chart125.xml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chart" Target="../charts/chart133.xml"/><Relationship Id="rId5" Type="http://schemas.openxmlformats.org/officeDocument/2006/relationships/chart" Target="../charts/chart132.xml"/><Relationship Id="rId4" Type="http://schemas.openxmlformats.org/officeDocument/2006/relationships/chart" Target="../charts/chart131.xml"/></Relationships>
</file>

<file path=xl/drawings/_rels/drawing1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1.xml"/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10" Type="http://schemas.openxmlformats.org/officeDocument/2006/relationships/chart" Target="../charts/chart143.xml"/><Relationship Id="rId4" Type="http://schemas.openxmlformats.org/officeDocument/2006/relationships/chart" Target="../charts/chart137.xml"/><Relationship Id="rId9" Type="http://schemas.openxmlformats.org/officeDocument/2006/relationships/chart" Target="../charts/chart142.xml"/></Relationships>
</file>

<file path=xl/drawings/_rels/drawing1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13" Type="http://schemas.openxmlformats.org/officeDocument/2006/relationships/chart" Target="../charts/chart156.xml"/><Relationship Id="rId18" Type="http://schemas.openxmlformats.org/officeDocument/2006/relationships/chart" Target="../charts/chart161.xml"/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12" Type="http://schemas.openxmlformats.org/officeDocument/2006/relationships/chart" Target="../charts/chart155.xml"/><Relationship Id="rId17" Type="http://schemas.openxmlformats.org/officeDocument/2006/relationships/chart" Target="../charts/chart160.xml"/><Relationship Id="rId2" Type="http://schemas.openxmlformats.org/officeDocument/2006/relationships/chart" Target="../charts/chart145.xml"/><Relationship Id="rId16" Type="http://schemas.openxmlformats.org/officeDocument/2006/relationships/chart" Target="../charts/chart159.xml"/><Relationship Id="rId20" Type="http://schemas.openxmlformats.org/officeDocument/2006/relationships/chart" Target="../charts/chart163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5" Type="http://schemas.openxmlformats.org/officeDocument/2006/relationships/chart" Target="../charts/chart148.xml"/><Relationship Id="rId15" Type="http://schemas.openxmlformats.org/officeDocument/2006/relationships/chart" Target="../charts/chart158.xml"/><Relationship Id="rId10" Type="http://schemas.openxmlformats.org/officeDocument/2006/relationships/chart" Target="../charts/chart153.xml"/><Relationship Id="rId19" Type="http://schemas.openxmlformats.org/officeDocument/2006/relationships/chart" Target="../charts/chart162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Relationship Id="rId14" Type="http://schemas.openxmlformats.org/officeDocument/2006/relationships/chart" Target="../charts/chart15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125730</xdr:colOff>
      <xdr:row>15</xdr:row>
      <xdr:rowOff>41910</xdr:rowOff>
    </xdr:from>
    <xdr:to>
      <xdr:col>5</xdr:col>
      <xdr:colOff>411480</xdr:colOff>
      <xdr:row>16</xdr:row>
      <xdr:rowOff>7620</xdr:rowOff>
    </xdr:to>
    <xdr:sp macro="" textlink="">
      <xdr:nvSpPr>
        <xdr:cNvPr id="2" name="Cerrar corchete 1">
          <a:extLst>
            <a:ext uri="{FF2B5EF4-FFF2-40B4-BE49-F238E27FC236}">
              <a16:creationId xmlns:a16="http://schemas.microsoft.com/office/drawing/2014/main" id="{BCF03868-BDF6-444A-A3A6-47BF3030DBA6}"/>
            </a:ext>
          </a:extLst>
        </xdr:cNvPr>
        <xdr:cNvSpPr/>
      </xdr:nvSpPr>
      <xdr:spPr>
        <a:xfrm rot="5400000">
          <a:off x="6739890" y="2579370"/>
          <a:ext cx="148590" cy="135255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0.43004</cdr:x>
      <cdr:y>0.28546</cdr:y>
    </cdr:from>
    <cdr:to>
      <cdr:x>0.67331</cdr:x>
      <cdr:y>0.35933</cdr:y>
    </cdr:to>
    <cdr:sp macro="" textlink="'GRÁFICO 4A'!$F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133674" y="684545"/>
          <a:ext cx="641309" cy="177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461C0DD-8DD7-44DE-A52A-F24E73D1A37E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-0.3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#REF!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0.63304</cdr:x>
      <cdr:y>0.04235</cdr:y>
    </cdr:from>
    <cdr:to>
      <cdr:x>0.82769</cdr:x>
      <cdr:y>0.11483</cdr:y>
    </cdr:to>
    <cdr:sp macro="" textlink="'GRÁFICO 4A'!$F$6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668815" y="101551"/>
          <a:ext cx="513137" cy="173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06B617-8F47-4C33-A0FE-E5586C664A8C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1.3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0.25725</cdr:x>
      <cdr:y>0.24695</cdr:y>
    </cdr:from>
    <cdr:to>
      <cdr:x>0.48146</cdr:x>
      <cdr:y>0.34689</cdr:y>
    </cdr:to>
    <cdr:sp macro="" textlink="'GRÁFICO 4A'!$F$4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671801" y="648726"/>
          <a:ext cx="585499" cy="262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FE93365-08CE-4983-B74C-C9EC8B9EFFD0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-0.7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333375</xdr:rowOff>
    </xdr:from>
    <xdr:to>
      <xdr:col>2</xdr:col>
      <xdr:colOff>1094850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CB2316-C6D6-41DE-A729-68C5025C8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4</xdr:row>
      <xdr:rowOff>38100</xdr:rowOff>
    </xdr:from>
    <xdr:to>
      <xdr:col>2</xdr:col>
      <xdr:colOff>1066275</xdr:colOff>
      <xdr:row>17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27C202-9F51-4070-9139-704F2CF26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28575</xdr:rowOff>
    </xdr:from>
    <xdr:to>
      <xdr:col>2</xdr:col>
      <xdr:colOff>1075800</xdr:colOff>
      <xdr:row>17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A79818-B7F3-4D8F-BFEE-BE1A8FA35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342900</xdr:rowOff>
    </xdr:from>
    <xdr:to>
      <xdr:col>2</xdr:col>
      <xdr:colOff>1066275</xdr:colOff>
      <xdr:row>17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17F700-9561-49F0-842C-BC2A0E96D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</xdr:row>
      <xdr:rowOff>9525</xdr:rowOff>
    </xdr:from>
    <xdr:to>
      <xdr:col>2</xdr:col>
      <xdr:colOff>1037700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CD8094-F2B4-493B-AC6C-9BA46D61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4</xdr:row>
      <xdr:rowOff>19050</xdr:rowOff>
    </xdr:from>
    <xdr:to>
      <xdr:col>2</xdr:col>
      <xdr:colOff>1056750</xdr:colOff>
      <xdr:row>17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BD23A4-8525-4DFF-9E3C-400EE6FD8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4</xdr:row>
      <xdr:rowOff>47625</xdr:rowOff>
    </xdr:from>
    <xdr:to>
      <xdr:col>2</xdr:col>
      <xdr:colOff>1161525</xdr:colOff>
      <xdr:row>17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6EC873-8154-40D2-908F-607F17925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0</xdr:rowOff>
    </xdr:from>
    <xdr:to>
      <xdr:col>2</xdr:col>
      <xdr:colOff>1123425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99249B-41D0-4D73-A278-BEDEEEB74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</xdr:row>
      <xdr:rowOff>342900</xdr:rowOff>
    </xdr:from>
    <xdr:to>
      <xdr:col>2</xdr:col>
      <xdr:colOff>2779875</xdr:colOff>
      <xdr:row>17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8D7465-E535-4C45-8AD0-57ADD3DE3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3</xdr:row>
      <xdr:rowOff>352425</xdr:rowOff>
    </xdr:from>
    <xdr:to>
      <xdr:col>2</xdr:col>
      <xdr:colOff>2827500</xdr:colOff>
      <xdr:row>17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BF6074-7C9F-461F-AB34-5037D12E3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</xdr:colOff>
      <xdr:row>2</xdr:row>
      <xdr:rowOff>66675</xdr:rowOff>
    </xdr:from>
    <xdr:to>
      <xdr:col>10</xdr:col>
      <xdr:colOff>134940</xdr:colOff>
      <xdr:row>12</xdr:row>
      <xdr:rowOff>7305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762DF6-0D58-4869-87F7-D03D32D81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0</xdr:rowOff>
    </xdr:from>
    <xdr:to>
      <xdr:col>2</xdr:col>
      <xdr:colOff>1076325</xdr:colOff>
      <xdr:row>9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AF632A-369F-4643-BDBB-4BF0DC206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14C31AD3-38AE-834C-173F-4BBDC28C5253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p-valor=0,926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3</xdr:row>
      <xdr:rowOff>276225</xdr:rowOff>
    </xdr:from>
    <xdr:to>
      <xdr:col>2</xdr:col>
      <xdr:colOff>1123950</xdr:colOff>
      <xdr:row>9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77B1EE-CBCD-4D4E-880D-C3BD25CAB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F879C39-76D8-E7D5-600A-1A80E83489A8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p-valor=0,181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19050</xdr:rowOff>
    </xdr:from>
    <xdr:to>
      <xdr:col>2</xdr:col>
      <xdr:colOff>1114425</xdr:colOff>
      <xdr:row>9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335E3B-E6C8-48F4-AD82-2A4898FEB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7E0DB4E-BE25-C360-068E-311CD42A8E58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p-valor=0,448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352425</xdr:rowOff>
    </xdr:from>
    <xdr:to>
      <xdr:col>2</xdr:col>
      <xdr:colOff>1095375</xdr:colOff>
      <xdr:row>9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34DEA4-A60F-4941-8FB4-C74143506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0918ED7-145B-B998-19EE-0372CAAAA76C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 i="1">
              <a:latin typeface="Gill Sans MT" panose="020B0502020104020203" pitchFamily="34" charset="0"/>
            </a:rPr>
            <a:t>H</a:t>
          </a:r>
          <a:r>
            <a:rPr lang="es-ES" sz="800" i="1" baseline="-25000">
              <a:latin typeface="Gill Sans MT" panose="020B0502020104020203" pitchFamily="34" charset="0"/>
            </a:rPr>
            <a:t>0</a:t>
          </a:r>
          <a:r>
            <a:rPr lang="es-ES" sz="8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</a:t>
          </a:r>
          <a:r>
            <a:rPr lang="el-GR" sz="800" i="1">
              <a:latin typeface="Gill Sans MT" panose="020B0502020104020203" pitchFamily="34" charset="0"/>
            </a:rPr>
            <a:t>    </a:t>
          </a:r>
          <a:r>
            <a:rPr lang="es-ES" sz="800" i="1">
              <a:latin typeface="Gill Sans MT" panose="020B0502020104020203" pitchFamily="34" charset="0"/>
            </a:rPr>
            <a:t>p-valor=0,173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342900</xdr:rowOff>
    </xdr:from>
    <xdr:to>
      <xdr:col>2</xdr:col>
      <xdr:colOff>1171575</xdr:colOff>
      <xdr:row>9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8DD70B4-568F-4FF7-AD69-B895430E0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018A1BD-4B93-2469-5F6C-127D074105DE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p-valor=0,609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0.41675</cdr:x>
      <cdr:y>0.52406</cdr:y>
    </cdr:from>
    <cdr:to>
      <cdr:x>0.64046</cdr:x>
      <cdr:y>0.6062</cdr:y>
    </cdr:to>
    <cdr:sp macro="" textlink="'GRÁFICO 4B'!$F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050200" y="1320619"/>
          <a:ext cx="563750" cy="206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BDC3F25-5093-4F7B-B64D-390F846FCDDC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-0.3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#REF!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0.62965</cdr:x>
      <cdr:y>0.30194</cdr:y>
    </cdr:from>
    <cdr:to>
      <cdr:x>0.8243</cdr:x>
      <cdr:y>0.37442</cdr:y>
    </cdr:to>
    <cdr:sp macro="" textlink="'GRÁFICO 4B'!$F$6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659877" y="724070"/>
          <a:ext cx="513137" cy="173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89F7BF2-4C65-47EB-93FF-626AD3FF44A6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1.7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0.23529</cdr:x>
      <cdr:y>0.49681</cdr:y>
    </cdr:from>
    <cdr:to>
      <cdr:x>0.45949</cdr:x>
      <cdr:y>0.59675</cdr:y>
    </cdr:to>
    <cdr:sp macro="" textlink="'GRÁFICO 4B'!$F$4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592929" y="1251950"/>
          <a:ext cx="564984" cy="2518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DE88DED-7829-41EA-8038-69BA3C2D4B3C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-4.8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28575</xdr:rowOff>
    </xdr:from>
    <xdr:to>
      <xdr:col>2</xdr:col>
      <xdr:colOff>1152525</xdr:colOff>
      <xdr:row>9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F9EB4A-448E-490A-82C1-64CE14B88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B731C90A-D8D3-B0B5-F9F8-E0722E7B4686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p-valor=0,009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333375</xdr:rowOff>
    </xdr:from>
    <xdr:to>
      <xdr:col>2</xdr:col>
      <xdr:colOff>1114425</xdr:colOff>
      <xdr:row>9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3FEE02-7689-4569-8DB5-151974409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EC56E67-D110-74CA-27EF-A4B7FF3F413D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p-valor=0,829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361950</xdr:rowOff>
    </xdr:from>
    <xdr:to>
      <xdr:col>2</xdr:col>
      <xdr:colOff>1123950</xdr:colOff>
      <xdr:row>9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81CA0F-E444-4975-8A15-23ADB9C3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09158-7809-297C-8001-6E2B76BC4948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p-valor=0,127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333375</xdr:rowOff>
    </xdr:from>
    <xdr:to>
      <xdr:col>2</xdr:col>
      <xdr:colOff>1171575</xdr:colOff>
      <xdr:row>9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F8D5EF-2816-4DB8-A10D-74A074996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EF6BBDB-5C38-255A-A43F-A2DF1430F08C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p-valor=0,880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342900</xdr:rowOff>
    </xdr:from>
    <xdr:to>
      <xdr:col>2</xdr:col>
      <xdr:colOff>1143000</xdr:colOff>
      <xdr:row>9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167A7AB-7AAB-4E2F-B309-605A07603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142493F3-FA0D-F24C-CD85-DFD45D88A158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p-valor=0,179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</xdr:colOff>
      <xdr:row>1</xdr:row>
      <xdr:rowOff>331470</xdr:rowOff>
    </xdr:from>
    <xdr:to>
      <xdr:col>10</xdr:col>
      <xdr:colOff>64455</xdr:colOff>
      <xdr:row>11</xdr:row>
      <xdr:rowOff>150180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B7E799-7592-4540-8C5C-E23B3768A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4</xdr:row>
      <xdr:rowOff>19048</xdr:rowOff>
    </xdr:from>
    <xdr:to>
      <xdr:col>2</xdr:col>
      <xdr:colOff>3095624</xdr:colOff>
      <xdr:row>17</xdr:row>
      <xdr:rowOff>186373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AE0BF9-9C1F-4ECB-81B9-5CB111F81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219074</xdr:colOff>
      <xdr:row>3</xdr:row>
      <xdr:rowOff>371473</xdr:rowOff>
    </xdr:from>
    <xdr:to>
      <xdr:col>2</xdr:col>
      <xdr:colOff>3095624</xdr:colOff>
      <xdr:row>17</xdr:row>
      <xdr:rowOff>167323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EF9124-BBAD-407D-99E3-F803AE693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542925</xdr:rowOff>
    </xdr:from>
    <xdr:to>
      <xdr:col>2</xdr:col>
      <xdr:colOff>999600</xdr:colOff>
      <xdr:row>17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E8528A-47AA-4DF9-B733-BA2CA97F7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0.15979</cdr:x>
      <cdr:y>0.50524</cdr:y>
    </cdr:from>
    <cdr:to>
      <cdr:x>0.79639</cdr:x>
      <cdr:y>0.65984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3E9289D-30A2-674A-9E99-0375FCE90E7F}"/>
            </a:ext>
          </a:extLst>
        </cdr:cNvPr>
        <cdr:cNvSpPr txBox="1"/>
      </cdr:nvSpPr>
      <cdr:spPr>
        <a:xfrm xmlns:a="http://schemas.openxmlformats.org/drawingml/2006/main">
          <a:off x="403237" y="1222364"/>
          <a:ext cx="1606538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</a:p>
        <a:p xmlns:a="http://schemas.openxmlformats.org/drawingml/2006/main">
          <a:r>
            <a:rPr lang="el-GR" sz="900" i="1">
              <a:latin typeface="Gill Sans MT" panose="020B0502020104020203" pitchFamily="34" charset="0"/>
            </a:rPr>
            <a:t>μ=-0,843 (0,324)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p-valor=0,022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514350</xdr:rowOff>
    </xdr:from>
    <xdr:to>
      <xdr:col>2</xdr:col>
      <xdr:colOff>1056750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D8442F-B41B-439B-B0A6-ACA5B3793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0.15223</cdr:x>
      <cdr:y>0.56824</cdr:y>
    </cdr:from>
    <cdr:to>
      <cdr:x>0.75614</cdr:x>
      <cdr:y>0.72284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984AD55C-C61F-63C2-5DF0-E0B6F6D19744}"/>
            </a:ext>
          </a:extLst>
        </cdr:cNvPr>
        <cdr:cNvSpPr txBox="1"/>
      </cdr:nvSpPr>
      <cdr:spPr>
        <a:xfrm xmlns:a="http://schemas.openxmlformats.org/drawingml/2006/main">
          <a:off x="384168" y="1374783"/>
          <a:ext cx="1524027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μ=-0,462 (0,358)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p-valor=0,224</a:t>
          </a: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9525</xdr:rowOff>
    </xdr:from>
    <xdr:to>
      <xdr:col>2</xdr:col>
      <xdr:colOff>1018650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0F5B33-BEFD-4DA6-9D96-DBF6B9797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28575</xdr:rowOff>
    </xdr:from>
    <xdr:to>
      <xdr:col>2</xdr:col>
      <xdr:colOff>1066275</xdr:colOff>
      <xdr:row>17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437EC5-435E-44E1-9BC7-6009A313E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333375</xdr:rowOff>
    </xdr:from>
    <xdr:to>
      <xdr:col>2</xdr:col>
      <xdr:colOff>1037700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7B7691A-6795-4F53-BCED-860B9C147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3</xdr:row>
      <xdr:rowOff>352425</xdr:rowOff>
    </xdr:from>
    <xdr:to>
      <xdr:col>2</xdr:col>
      <xdr:colOff>1047225</xdr:colOff>
      <xdr:row>17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BE93CD-6B7F-47F1-AA5F-1FE07BE11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0.41665</cdr:x>
      <cdr:y>0.27563</cdr:y>
    </cdr:from>
    <cdr:to>
      <cdr:x>0.64036</cdr:x>
      <cdr:y>0.35777</cdr:y>
    </cdr:to>
    <cdr:sp macro="" textlink="'GRÁFICO 4C'!$F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098368" y="660973"/>
          <a:ext cx="589745" cy="196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2D50174-E814-42C5-89A3-8822285045A3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-0.3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#REF!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0.62948</cdr:x>
      <cdr:y>0.1694</cdr:y>
    </cdr:from>
    <cdr:to>
      <cdr:x>0.82413</cdr:x>
      <cdr:y>0.24188</cdr:y>
    </cdr:to>
    <cdr:sp macro="" textlink="'GRÁFICO 4C'!$F$6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659445" y="406242"/>
          <a:ext cx="513137" cy="173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7B5759-A701-40C2-96B0-0281D380264D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0.4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0.23902</cdr:x>
      <cdr:y>0.25139</cdr:y>
    </cdr:from>
    <cdr:to>
      <cdr:x>0.46322</cdr:x>
      <cdr:y>0.35133</cdr:y>
    </cdr:to>
    <cdr:sp macro="" textlink="'GRÁFICO 4C'!$F$4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624194" y="660367"/>
          <a:ext cx="585485" cy="262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0358822-4A6B-4985-9265-82AD3FEBB6F4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-1.5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3</xdr:row>
      <xdr:rowOff>333375</xdr:rowOff>
    </xdr:from>
    <xdr:to>
      <xdr:col>2</xdr:col>
      <xdr:colOff>1019175</xdr:colOff>
      <xdr:row>9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B7F88E-009D-4279-BA5D-8EA385360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BF37A51E-1AD9-C7FA-34E4-318A373B920B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p-valor=0,247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4</xdr:row>
      <xdr:rowOff>9525</xdr:rowOff>
    </xdr:from>
    <xdr:to>
      <xdr:col>2</xdr:col>
      <xdr:colOff>1047750</xdr:colOff>
      <xdr:row>9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C36C7B-71E5-497C-9FBC-2FF4092C9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4E35816C-2CC6-478C-5351-B30A53B89C8C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p-valor=0,454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342900</xdr:rowOff>
    </xdr:from>
    <xdr:to>
      <xdr:col>2</xdr:col>
      <xdr:colOff>1075800</xdr:colOff>
      <xdr:row>17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5442A0-8794-4531-8A37-A6CD370E3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0.10694</cdr:x>
      <cdr:y>0.50525</cdr:y>
    </cdr:from>
    <cdr:to>
      <cdr:x>0.66051</cdr:x>
      <cdr:y>0.70815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19F0077B-8761-A156-1816-26483CE743E1}"/>
            </a:ext>
          </a:extLst>
        </cdr:cNvPr>
        <cdr:cNvSpPr txBox="1"/>
      </cdr:nvSpPr>
      <cdr:spPr>
        <a:xfrm xmlns:a="http://schemas.openxmlformats.org/drawingml/2006/main">
          <a:off x="269885" y="1222381"/>
          <a:ext cx="1396989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-0,0056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=0,2394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media=0,9084</a:t>
          </a: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333375</xdr:rowOff>
    </xdr:from>
    <xdr:to>
      <xdr:col>2</xdr:col>
      <xdr:colOff>1056750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046BC8-F401-4125-8D08-1120DA077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0.11826</cdr:x>
      <cdr:y>0.02493</cdr:y>
    </cdr:from>
    <cdr:to>
      <cdr:x>0.67184</cdr:x>
      <cdr:y>0.22783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53C85C0D-36AA-6431-BD48-89423D51E2FE}"/>
            </a:ext>
          </a:extLst>
        </cdr:cNvPr>
        <cdr:cNvSpPr txBox="1"/>
      </cdr:nvSpPr>
      <cdr:spPr>
        <a:xfrm xmlns:a="http://schemas.openxmlformats.org/drawingml/2006/main">
          <a:off x="298450" y="60325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0,3192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=0,4633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media=0,6442</a:t>
          </a: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9524</xdr:rowOff>
    </xdr:from>
    <xdr:to>
      <xdr:col>2</xdr:col>
      <xdr:colOff>996000</xdr:colOff>
      <xdr:row>17</xdr:row>
      <xdr:rowOff>167324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33082A1-81AC-425E-B577-ED15F6420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215265</xdr:colOff>
      <xdr:row>3</xdr:row>
      <xdr:rowOff>352424</xdr:rowOff>
    </xdr:from>
    <xdr:to>
      <xdr:col>2</xdr:col>
      <xdr:colOff>1047435</xdr:colOff>
      <xdr:row>17</xdr:row>
      <xdr:rowOff>138749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39A93D-F01E-4310-AB82-8E1DFFA92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</xdr:colOff>
      <xdr:row>2</xdr:row>
      <xdr:rowOff>47625</xdr:rowOff>
    </xdr:from>
    <xdr:to>
      <xdr:col>10</xdr:col>
      <xdr:colOff>140655</xdr:colOff>
      <xdr:row>12</xdr:row>
      <xdr:rowOff>7305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74E2C9-1691-4AC2-BD18-B72AB2AFF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19050</xdr:rowOff>
    </xdr:from>
    <xdr:to>
      <xdr:col>2</xdr:col>
      <xdr:colOff>1075800</xdr:colOff>
      <xdr:row>17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FBB1F0-5C6A-4B01-8CD8-25A63CC73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0.09561</cdr:x>
      <cdr:y>0.00525</cdr:y>
    </cdr:from>
    <cdr:to>
      <cdr:x>0.64919</cdr:x>
      <cdr:y>0.20815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C4AE65D-36AC-9292-1F42-326EEEE0CBA9}"/>
            </a:ext>
          </a:extLst>
        </cdr:cNvPr>
        <cdr:cNvSpPr txBox="1"/>
      </cdr:nvSpPr>
      <cdr:spPr>
        <a:xfrm xmlns:a="http://schemas.openxmlformats.org/drawingml/2006/main">
          <a:off x="241291" y="12699"/>
          <a:ext cx="1397014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0,3136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=0,6292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media=0,8541</a:t>
          </a: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333375</xdr:rowOff>
    </xdr:from>
    <xdr:to>
      <xdr:col>2</xdr:col>
      <xdr:colOff>1075800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6BDAB9-7423-4989-87E8-B489D0E51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0.12204</cdr:x>
      <cdr:y>0.04462</cdr:y>
    </cdr:from>
    <cdr:to>
      <cdr:x>0.67561</cdr:x>
      <cdr:y>0.24752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50A05EC1-E169-5E3B-21A9-A204A34D75E6}"/>
            </a:ext>
          </a:extLst>
        </cdr:cNvPr>
        <cdr:cNvSpPr txBox="1"/>
      </cdr:nvSpPr>
      <cdr:spPr>
        <a:xfrm xmlns:a="http://schemas.openxmlformats.org/drawingml/2006/main">
          <a:off x="307975" y="107950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0,7814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=0,7625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media=0,5343</a:t>
          </a: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0</xdr:rowOff>
    </xdr:from>
    <xdr:to>
      <xdr:col>2</xdr:col>
      <xdr:colOff>1037700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B1373E-E75F-4DF5-BC13-E676D73A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0.09939</cdr:x>
      <cdr:y>0.021</cdr:y>
    </cdr:from>
    <cdr:to>
      <cdr:x>0.65297</cdr:x>
      <cdr:y>0.2239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6E6761-E940-F78D-F97D-D2DFA773F6FA}"/>
            </a:ext>
          </a:extLst>
        </cdr:cNvPr>
        <cdr:cNvSpPr txBox="1"/>
      </cdr:nvSpPr>
      <cdr:spPr>
        <a:xfrm xmlns:a="http://schemas.openxmlformats.org/drawingml/2006/main">
          <a:off x="250824" y="50806"/>
          <a:ext cx="1397014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0,0952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=0,5970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media=0,6072</a:t>
          </a: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28575</xdr:rowOff>
    </xdr:from>
    <xdr:to>
      <xdr:col>2</xdr:col>
      <xdr:colOff>990075</xdr:colOff>
      <xdr:row>17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E34A76-CC7C-41DC-A733-2DD9026F7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0.11826</cdr:x>
      <cdr:y>0.02493</cdr:y>
    </cdr:from>
    <cdr:to>
      <cdr:x>0.67184</cdr:x>
      <cdr:y>0.22783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01904FC0-DEC1-6C91-BBB7-BB3085F73269}"/>
            </a:ext>
          </a:extLst>
        </cdr:cNvPr>
        <cdr:cNvSpPr txBox="1"/>
      </cdr:nvSpPr>
      <cdr:spPr>
        <a:xfrm xmlns:a="http://schemas.openxmlformats.org/drawingml/2006/main">
          <a:off x="298450" y="60325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-0,5456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=0,7549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media=0,7189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361950</xdr:rowOff>
    </xdr:from>
    <xdr:to>
      <xdr:col>2</xdr:col>
      <xdr:colOff>1085325</xdr:colOff>
      <xdr:row>17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05C49C-08EF-452D-A45B-7E6B0A2B9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0.09184</cdr:x>
      <cdr:y>0.49344</cdr:y>
    </cdr:from>
    <cdr:to>
      <cdr:x>0.64541</cdr:x>
      <cdr:y>0.69634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D0D0B95-AC5D-A682-1CB6-165435C403FC}"/>
            </a:ext>
          </a:extLst>
        </cdr:cNvPr>
        <cdr:cNvSpPr txBox="1"/>
      </cdr:nvSpPr>
      <cdr:spPr>
        <a:xfrm xmlns:a="http://schemas.openxmlformats.org/drawingml/2006/main">
          <a:off x="231777" y="1193811"/>
          <a:ext cx="1396989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-0,4231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=1,3755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media=0,9221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0.42398</cdr:x>
      <cdr:y>0.48465</cdr:y>
    </cdr:from>
    <cdr:to>
      <cdr:x>0.64769</cdr:x>
      <cdr:y>0.56679</cdr:y>
    </cdr:to>
    <cdr:sp macro="" textlink="'GRÁFICO 4D'!$F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117709" y="1162225"/>
          <a:ext cx="589746" cy="196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744AC51-01A8-4EB6-B5F5-3C3FA79ACE09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-0.2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#REF!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0.63287</cdr:x>
      <cdr:y>0.03003</cdr:y>
    </cdr:from>
    <cdr:to>
      <cdr:x>0.82752</cdr:x>
      <cdr:y>0.10251</cdr:y>
    </cdr:to>
    <cdr:sp macro="" textlink="'GRÁFICO 4D'!$F$6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594834" y="75676"/>
          <a:ext cx="490518" cy="1826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7E1F4CD-A699-4B75-A4EE-699BB1E78643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9.1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0.24268</cdr:x>
      <cdr:y>0.4837</cdr:y>
    </cdr:from>
    <cdr:to>
      <cdr:x>0.46688</cdr:x>
      <cdr:y>0.58364</cdr:y>
    </cdr:to>
    <cdr:sp macro="" textlink="'GRÁFICO 4D'!$F$4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633732" y="1270630"/>
          <a:ext cx="585485" cy="2625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D26D2-B6CE-41EF-8656-54C90A5E0932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-2.0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4</xdr:row>
      <xdr:rowOff>19050</xdr:rowOff>
    </xdr:from>
    <xdr:to>
      <xdr:col>2</xdr:col>
      <xdr:colOff>1056750</xdr:colOff>
      <xdr:row>17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CA7C8D-DD57-43AB-AAB5-736EA887A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0.12581</cdr:x>
      <cdr:y>0.021</cdr:y>
    </cdr:from>
    <cdr:to>
      <cdr:x>0.67939</cdr:x>
      <cdr:y>0.2239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5EF37663-45A2-A979-440F-F65E45D539AE}"/>
            </a:ext>
          </a:extLst>
        </cdr:cNvPr>
        <cdr:cNvSpPr txBox="1"/>
      </cdr:nvSpPr>
      <cdr:spPr>
        <a:xfrm xmlns:a="http://schemas.openxmlformats.org/drawingml/2006/main">
          <a:off x="317500" y="50800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2,6129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=1,7116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media=0,7255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4</xdr:row>
      <xdr:rowOff>9525</xdr:rowOff>
    </xdr:from>
    <xdr:to>
      <xdr:col>2</xdr:col>
      <xdr:colOff>1113900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B9893B-1D28-42E4-83E5-AC29390E4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0.11449</cdr:x>
      <cdr:y>0.01706</cdr:y>
    </cdr:from>
    <cdr:to>
      <cdr:x>0.66806</cdr:x>
      <cdr:y>0.21996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1A936DA-B382-BF76-3882-4C5DA68C848C}"/>
            </a:ext>
          </a:extLst>
        </cdr:cNvPr>
        <cdr:cNvSpPr txBox="1"/>
      </cdr:nvSpPr>
      <cdr:spPr>
        <a:xfrm xmlns:a="http://schemas.openxmlformats.org/drawingml/2006/main">
          <a:off x="288925" y="41275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-0,7842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=1,4162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media=0,6779</a:t>
          </a:r>
        </a:p>
      </cdr:txBody>
    </cdr: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352425</xdr:rowOff>
    </xdr:from>
    <xdr:to>
      <xdr:col>2</xdr:col>
      <xdr:colOff>1066275</xdr:colOff>
      <xdr:row>17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66B77DE-32DD-44B0-9952-24EE4AB15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0.10694</cdr:x>
      <cdr:y>0.46194</cdr:y>
    </cdr:from>
    <cdr:to>
      <cdr:x>0.66051</cdr:x>
      <cdr:y>0.66484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78EF1B-1A7E-8649-41F0-711D1FABE300}"/>
            </a:ext>
          </a:extLst>
        </cdr:cNvPr>
        <cdr:cNvSpPr txBox="1"/>
      </cdr:nvSpPr>
      <cdr:spPr>
        <a:xfrm xmlns:a="http://schemas.openxmlformats.org/drawingml/2006/main">
          <a:off x="269877" y="1117606"/>
          <a:ext cx="1396989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0,1269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=1,1090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media=0,6476</a:t>
          </a:r>
        </a:p>
      </cdr:txBody>
    </cdr: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38100</xdr:rowOff>
    </xdr:from>
    <xdr:to>
      <xdr:col>2</xdr:col>
      <xdr:colOff>1132950</xdr:colOff>
      <xdr:row>17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2CADCF-2DA7-433E-9803-D6E94A24C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0.09561</cdr:x>
      <cdr:y>0.49344</cdr:y>
    </cdr:from>
    <cdr:to>
      <cdr:x>0.64919</cdr:x>
      <cdr:y>0.69633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60316EF-473E-D6E7-DB4B-853625C4C944}"/>
            </a:ext>
          </a:extLst>
        </cdr:cNvPr>
        <cdr:cNvSpPr txBox="1"/>
      </cdr:nvSpPr>
      <cdr:spPr>
        <a:xfrm xmlns:a="http://schemas.openxmlformats.org/drawingml/2006/main">
          <a:off x="241292" y="1193792"/>
          <a:ext cx="1397015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-0,5973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=1,5152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media=0,8493</a:t>
          </a:r>
        </a:p>
      </cdr:txBody>
    </cdr: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9525</xdr:rowOff>
    </xdr:from>
    <xdr:to>
      <xdr:col>2</xdr:col>
      <xdr:colOff>1094850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EE3F1A-47C7-49B3-8A2E-55ABF651E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0.11449</cdr:x>
      <cdr:y>0.00131</cdr:y>
    </cdr:from>
    <cdr:to>
      <cdr:x>0.66806</cdr:x>
      <cdr:y>0.20421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1B366F9-5220-3EB6-42C6-C25D785B50D2}"/>
            </a:ext>
          </a:extLst>
        </cdr:cNvPr>
        <cdr:cNvSpPr txBox="1"/>
      </cdr:nvSpPr>
      <cdr:spPr>
        <a:xfrm xmlns:a="http://schemas.openxmlformats.org/drawingml/2006/main">
          <a:off x="288927" y="3181"/>
          <a:ext cx="1396989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1,4555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=1,2215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media=0,5252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2</xdr:row>
      <xdr:rowOff>85725</xdr:rowOff>
    </xdr:from>
    <xdr:to>
      <xdr:col>10</xdr:col>
      <xdr:colOff>226380</xdr:colOff>
      <xdr:row>12</xdr:row>
      <xdr:rowOff>45405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6D9273-275C-4D43-8A12-75B4B8973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4</xdr:row>
      <xdr:rowOff>66674</xdr:rowOff>
    </xdr:from>
    <xdr:to>
      <xdr:col>3</xdr:col>
      <xdr:colOff>53025</xdr:colOff>
      <xdr:row>18</xdr:row>
      <xdr:rowOff>43499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4AFE13-38E1-4B4E-B636-31CE90C09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4</xdr:row>
      <xdr:rowOff>9524</xdr:rowOff>
    </xdr:from>
    <xdr:to>
      <xdr:col>2</xdr:col>
      <xdr:colOff>1034100</xdr:colOff>
      <xdr:row>17</xdr:row>
      <xdr:rowOff>167324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580378-9908-4A75-88ED-AADA0C90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371474</xdr:rowOff>
    </xdr:from>
    <xdr:to>
      <xdr:col>2</xdr:col>
      <xdr:colOff>986475</xdr:colOff>
      <xdr:row>17</xdr:row>
      <xdr:rowOff>157799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A63E95-7352-4CF8-B571-FC03A4D09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352424</xdr:rowOff>
    </xdr:from>
    <xdr:to>
      <xdr:col>2</xdr:col>
      <xdr:colOff>1043625</xdr:colOff>
      <xdr:row>17</xdr:row>
      <xdr:rowOff>138749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9827E0-7F4B-443E-A206-4256E393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9524</xdr:rowOff>
    </xdr:from>
    <xdr:to>
      <xdr:col>2</xdr:col>
      <xdr:colOff>1081725</xdr:colOff>
      <xdr:row>17</xdr:row>
      <xdr:rowOff>167324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194AED-EE21-47EF-9448-90ADCF5D9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4</xdr:row>
      <xdr:rowOff>19049</xdr:rowOff>
    </xdr:from>
    <xdr:to>
      <xdr:col>2</xdr:col>
      <xdr:colOff>996000</xdr:colOff>
      <xdr:row>17</xdr:row>
      <xdr:rowOff>176849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F3B572-EFA4-4AA7-B2E2-7C1FB1EB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361949</xdr:rowOff>
    </xdr:from>
    <xdr:to>
      <xdr:col>2</xdr:col>
      <xdr:colOff>1043625</xdr:colOff>
      <xdr:row>17</xdr:row>
      <xdr:rowOff>148274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1DF073-8D23-433D-B757-279EBA177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371474</xdr:rowOff>
    </xdr:from>
    <xdr:to>
      <xdr:col>2</xdr:col>
      <xdr:colOff>1081725</xdr:colOff>
      <xdr:row>17</xdr:row>
      <xdr:rowOff>157799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B52229-566B-4031-9B9A-2D93496A0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342899</xdr:rowOff>
    </xdr:from>
    <xdr:to>
      <xdr:col>2</xdr:col>
      <xdr:colOff>1091250</xdr:colOff>
      <xdr:row>17</xdr:row>
      <xdr:rowOff>129224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83AA75-E262-4B49-91F2-C8B37F257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19049</xdr:rowOff>
    </xdr:from>
    <xdr:to>
      <xdr:col>2</xdr:col>
      <xdr:colOff>1091250</xdr:colOff>
      <xdr:row>17</xdr:row>
      <xdr:rowOff>176849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777DFA-89C6-4D78-98BA-A644AADB6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0.42717</cdr:x>
      <cdr:y>0.04899</cdr:y>
    </cdr:from>
    <cdr:to>
      <cdr:x>0.65088</cdr:x>
      <cdr:y>0.13113</cdr:y>
    </cdr:to>
    <cdr:sp macro="" textlink="'GRÁFICO 4E'!$F$5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115535" y="129171"/>
          <a:ext cx="584205" cy="216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9431D8AA-2407-48B7-B8AC-6BC38FBB095D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0.0</a:t>
          </a:fld>
          <a:endParaRPr lang="en-GB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#REF!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0.62726</cdr:x>
      <cdr:y>0.33721</cdr:y>
    </cdr:from>
    <cdr:to>
      <cdr:x>0.82191</cdr:x>
      <cdr:y>0.4097</cdr:y>
    </cdr:to>
    <cdr:sp macro="" textlink="'GRÁFICO 4E'!$F$6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638064" y="889028"/>
          <a:ext cx="508317" cy="191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D395894-9ADB-4ABA-8A6B-3389256B1941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-4.6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0.25073</cdr:x>
      <cdr:y>0.10291</cdr:y>
    </cdr:from>
    <cdr:to>
      <cdr:x>0.47493</cdr:x>
      <cdr:y>0.20285</cdr:y>
    </cdr:to>
    <cdr:sp macro="" textlink="'GRÁFICO 4E'!$F$4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654754" y="271324"/>
          <a:ext cx="585485" cy="2634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26510CD-DAB8-4DB9-811C-55205234BED4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-1.5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0</xdr:rowOff>
    </xdr:from>
    <xdr:to>
      <xdr:col>2</xdr:col>
      <xdr:colOff>1056750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8E7374-86D3-45ED-915B-C6607ED5F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0.09184</cdr:x>
      <cdr:y>0.50131</cdr:y>
    </cdr:from>
    <cdr:to>
      <cdr:x>0.64542</cdr:x>
      <cdr:y>0.70421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7B24C3E-8DF9-14BF-AB76-C922C72CC9C6}"/>
            </a:ext>
          </a:extLst>
        </cdr:cNvPr>
        <cdr:cNvSpPr txBox="1"/>
      </cdr:nvSpPr>
      <cdr:spPr>
        <a:xfrm xmlns:a="http://schemas.openxmlformats.org/drawingml/2006/main">
          <a:off x="231763" y="1212852"/>
          <a:ext cx="1397014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-0,7524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=0,7158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media=0,4718</a:t>
          </a:r>
        </a:p>
      </cdr:txBody>
    </cdr: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9525</xdr:rowOff>
    </xdr:from>
    <xdr:to>
      <xdr:col>2</xdr:col>
      <xdr:colOff>1066275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4482A0-ED8B-4746-8EF4-FB4FCEE45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0.11071</cdr:x>
      <cdr:y>0.02887</cdr:y>
    </cdr:from>
    <cdr:to>
      <cdr:x>0.66429</cdr:x>
      <cdr:y>0.23177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641A967-57B7-2F1A-984C-3B489D7E2B0E}"/>
            </a:ext>
          </a:extLst>
        </cdr:cNvPr>
        <cdr:cNvSpPr txBox="1"/>
      </cdr:nvSpPr>
      <cdr:spPr>
        <a:xfrm xmlns:a="http://schemas.openxmlformats.org/drawingml/2006/main">
          <a:off x="279400" y="69850"/>
          <a:ext cx="1397002" cy="490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Sesgo medio = -0,5125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Dispersión media =0,7297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Correlación media=-0,0451</a:t>
          </a:r>
        </a:p>
      </cdr:txBody>
    </cdr: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9524</xdr:rowOff>
    </xdr:from>
    <xdr:to>
      <xdr:col>2</xdr:col>
      <xdr:colOff>1081725</xdr:colOff>
      <xdr:row>17</xdr:row>
      <xdr:rowOff>167324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667A20-4A01-43CA-9AFC-087935596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19049</xdr:rowOff>
    </xdr:from>
    <xdr:to>
      <xdr:col>2</xdr:col>
      <xdr:colOff>1062675</xdr:colOff>
      <xdr:row>17</xdr:row>
      <xdr:rowOff>176849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7DC243-2DEA-4024-ACC7-6780A839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4</xdr:row>
      <xdr:rowOff>33336</xdr:rowOff>
    </xdr:from>
    <xdr:to>
      <xdr:col>2</xdr:col>
      <xdr:colOff>764587</xdr:colOff>
      <xdr:row>14</xdr:row>
      <xdr:rowOff>15966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6A8F36-C5C9-4D07-A66A-36B393A02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4</xdr:row>
      <xdr:rowOff>33336</xdr:rowOff>
    </xdr:from>
    <xdr:to>
      <xdr:col>2</xdr:col>
      <xdr:colOff>783637</xdr:colOff>
      <xdr:row>14</xdr:row>
      <xdr:rowOff>15966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B47AB9-B203-4E92-B9D0-96884E95B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223837</xdr:colOff>
      <xdr:row>3</xdr:row>
      <xdr:rowOff>366711</xdr:rowOff>
    </xdr:from>
    <xdr:to>
      <xdr:col>2</xdr:col>
      <xdr:colOff>745537</xdr:colOff>
      <xdr:row>13</xdr:row>
      <xdr:rowOff>177891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51F1C8-8FFD-49FE-A81F-92F815A5F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185737</xdr:colOff>
      <xdr:row>3</xdr:row>
      <xdr:rowOff>319086</xdr:rowOff>
    </xdr:from>
    <xdr:to>
      <xdr:col>2</xdr:col>
      <xdr:colOff>707437</xdr:colOff>
      <xdr:row>13</xdr:row>
      <xdr:rowOff>130266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D3F8CD-050B-45EF-80A2-B4E01F767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171447</xdr:rowOff>
    </xdr:from>
    <xdr:to>
      <xdr:col>7</xdr:col>
      <xdr:colOff>706125</xdr:colOff>
      <xdr:row>16</xdr:row>
      <xdr:rowOff>93072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E27CC0-A52F-460B-B6A5-2B43E34BE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</xdr:colOff>
      <xdr:row>3</xdr:row>
      <xdr:rowOff>357186</xdr:rowOff>
    </xdr:from>
    <xdr:to>
      <xdr:col>2</xdr:col>
      <xdr:colOff>793162</xdr:colOff>
      <xdr:row>13</xdr:row>
      <xdr:rowOff>168366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9FB8E3-EDFB-46CC-A7CB-1432408A9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195262</xdr:colOff>
      <xdr:row>4</xdr:row>
      <xdr:rowOff>42861</xdr:rowOff>
    </xdr:from>
    <xdr:to>
      <xdr:col>2</xdr:col>
      <xdr:colOff>716962</xdr:colOff>
      <xdr:row>14</xdr:row>
      <xdr:rowOff>25491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4EFA4B-5B61-427D-B7BD-51BC72E9B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5</xdr:col>
      <xdr:colOff>514918</xdr:colOff>
      <xdr:row>18</xdr:row>
      <xdr:rowOff>214364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B2A7861-6BF0-4370-A0AD-EAAE0E65A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10</xdr:col>
      <xdr:colOff>518728</xdr:colOff>
      <xdr:row>18</xdr:row>
      <xdr:rowOff>210553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BDAADD43-69F0-464B-9508-DD9157DAE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6</xdr:row>
      <xdr:rowOff>0</xdr:rowOff>
    </xdr:from>
    <xdr:to>
      <xdr:col>15</xdr:col>
      <xdr:colOff>518727</xdr:colOff>
      <xdr:row>18</xdr:row>
      <xdr:rowOff>210553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64B0330-E205-4A7F-BD30-DE58A6F4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5</xdr:col>
      <xdr:colOff>514918</xdr:colOff>
      <xdr:row>31</xdr:row>
      <xdr:rowOff>214364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5F12D58-4A42-4248-B967-411631F11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10</xdr:col>
      <xdr:colOff>518728</xdr:colOff>
      <xdr:row>31</xdr:row>
      <xdr:rowOff>210553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BA1415A-32DC-40C9-99F3-0463F42DD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19</xdr:row>
      <xdr:rowOff>0</xdr:rowOff>
    </xdr:from>
    <xdr:to>
      <xdr:col>15</xdr:col>
      <xdr:colOff>518727</xdr:colOff>
      <xdr:row>31</xdr:row>
      <xdr:rowOff>210553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B09DEFDA-7F05-4A46-9326-5D2C4DB43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5</xdr:col>
      <xdr:colOff>514918</xdr:colOff>
      <xdr:row>18</xdr:row>
      <xdr:rowOff>214364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62F8C842-A1F6-4140-9A0D-0A4FF1E75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10</xdr:col>
      <xdr:colOff>518728</xdr:colOff>
      <xdr:row>18</xdr:row>
      <xdr:rowOff>210553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524684BC-3415-4ADF-8876-3973D7729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6</xdr:row>
      <xdr:rowOff>0</xdr:rowOff>
    </xdr:from>
    <xdr:to>
      <xdr:col>15</xdr:col>
      <xdr:colOff>518727</xdr:colOff>
      <xdr:row>18</xdr:row>
      <xdr:rowOff>210553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F8687CFA-F6AF-4B9A-BE3B-FDD1DC796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5</xdr:col>
      <xdr:colOff>514918</xdr:colOff>
      <xdr:row>31</xdr:row>
      <xdr:rowOff>214364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FD207A1-DE3A-479E-BA76-02AA9722F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10</xdr:col>
      <xdr:colOff>518728</xdr:colOff>
      <xdr:row>31</xdr:row>
      <xdr:rowOff>210553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15E15FCA-0DA8-43A1-8D87-6B67D4372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19</xdr:row>
      <xdr:rowOff>0</xdr:rowOff>
    </xdr:from>
    <xdr:to>
      <xdr:col>15</xdr:col>
      <xdr:colOff>518727</xdr:colOff>
      <xdr:row>31</xdr:row>
      <xdr:rowOff>210553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1AD449D-8A7E-4AD7-A45C-7BC97B11C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489859</xdr:colOff>
      <xdr:row>63</xdr:row>
      <xdr:rowOff>0</xdr:rowOff>
    </xdr:from>
    <xdr:to>
      <xdr:col>12</xdr:col>
      <xdr:colOff>12199</xdr:colOff>
      <xdr:row>76</xdr:row>
      <xdr:rowOff>137981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62D32B45-5C0B-49BB-806B-5415BCF86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489859</xdr:colOff>
      <xdr:row>49</xdr:row>
      <xdr:rowOff>0</xdr:rowOff>
    </xdr:from>
    <xdr:to>
      <xdr:col>12</xdr:col>
      <xdr:colOff>12199</xdr:colOff>
      <xdr:row>62</xdr:row>
      <xdr:rowOff>137981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23F67E71-F6F0-4A85-B4D4-A2D3C9686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489859</xdr:colOff>
      <xdr:row>35</xdr:row>
      <xdr:rowOff>0</xdr:rowOff>
    </xdr:from>
    <xdr:to>
      <xdr:col>12</xdr:col>
      <xdr:colOff>12199</xdr:colOff>
      <xdr:row>48</xdr:row>
      <xdr:rowOff>137981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2769B79-5A0B-423C-B5D9-A0F971D8A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489859</xdr:colOff>
      <xdr:row>21</xdr:row>
      <xdr:rowOff>0</xdr:rowOff>
    </xdr:from>
    <xdr:to>
      <xdr:col>12</xdr:col>
      <xdr:colOff>12199</xdr:colOff>
      <xdr:row>34</xdr:row>
      <xdr:rowOff>137981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7B99CFD-B8D2-46DD-AB37-241A46371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489859</xdr:colOff>
      <xdr:row>7</xdr:row>
      <xdr:rowOff>0</xdr:rowOff>
    </xdr:from>
    <xdr:to>
      <xdr:col>12</xdr:col>
      <xdr:colOff>12199</xdr:colOff>
      <xdr:row>20</xdr:row>
      <xdr:rowOff>137981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F77BE0A-7CEA-4A88-955B-C79BCF9DE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</xdr:row>
      <xdr:rowOff>0</xdr:rowOff>
    </xdr:from>
    <xdr:to>
      <xdr:col>6</xdr:col>
      <xdr:colOff>316997</xdr:colOff>
      <xdr:row>20</xdr:row>
      <xdr:rowOff>137981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16B341-CCF8-48C2-A793-56B6DBC89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6</xdr:col>
      <xdr:colOff>316997</xdr:colOff>
      <xdr:row>34</xdr:row>
      <xdr:rowOff>137981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E4179DB-3C04-4725-A209-35F91F563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316997</xdr:colOff>
      <xdr:row>48</xdr:row>
      <xdr:rowOff>137981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FBFCE60-1F3C-4519-90D9-7CE87F496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316997</xdr:colOff>
      <xdr:row>62</xdr:row>
      <xdr:rowOff>137981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DC884A-1A40-42FA-BAA8-B8180455D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316997</xdr:colOff>
      <xdr:row>76</xdr:row>
      <xdr:rowOff>137981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B4A75F2-56BD-4D5A-8311-02F1BABAE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6</xdr:col>
      <xdr:colOff>316997</xdr:colOff>
      <xdr:row>20</xdr:row>
      <xdr:rowOff>137981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3B16BD-BC40-4589-84C5-B22FCD8F6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6</xdr:col>
      <xdr:colOff>316997</xdr:colOff>
      <xdr:row>34</xdr:row>
      <xdr:rowOff>137981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6C1E457-B754-42BF-9A7D-5C1876BA2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6</xdr:col>
      <xdr:colOff>316997</xdr:colOff>
      <xdr:row>48</xdr:row>
      <xdr:rowOff>137981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122286E-1F4D-4C38-BB00-562EE56F0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316997</xdr:colOff>
      <xdr:row>62</xdr:row>
      <xdr:rowOff>137981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3657DB-6637-47D2-8AB5-47B56580E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316997</xdr:colOff>
      <xdr:row>76</xdr:row>
      <xdr:rowOff>137981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2CEE4E-2190-44EC-B4B1-CD3C17BC6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484918</xdr:colOff>
      <xdr:row>7</xdr:row>
      <xdr:rowOff>0</xdr:rowOff>
    </xdr:from>
    <xdr:to>
      <xdr:col>12</xdr:col>
      <xdr:colOff>5278</xdr:colOff>
      <xdr:row>20</xdr:row>
      <xdr:rowOff>137981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F8A05DA-A774-4F18-9A56-859CAED1D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484918</xdr:colOff>
      <xdr:row>35</xdr:row>
      <xdr:rowOff>0</xdr:rowOff>
    </xdr:from>
    <xdr:to>
      <xdr:col>12</xdr:col>
      <xdr:colOff>5278</xdr:colOff>
      <xdr:row>48</xdr:row>
      <xdr:rowOff>137981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AF7E371-6B7C-4C3E-B182-65A967B9C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484918</xdr:colOff>
      <xdr:row>21</xdr:row>
      <xdr:rowOff>0</xdr:rowOff>
    </xdr:from>
    <xdr:to>
      <xdr:col>12</xdr:col>
      <xdr:colOff>5278</xdr:colOff>
      <xdr:row>34</xdr:row>
      <xdr:rowOff>137981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9356C93-6271-47FE-8D8F-8DE027E53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484918</xdr:colOff>
      <xdr:row>49</xdr:row>
      <xdr:rowOff>0</xdr:rowOff>
    </xdr:from>
    <xdr:to>
      <xdr:col>12</xdr:col>
      <xdr:colOff>5278</xdr:colOff>
      <xdr:row>62</xdr:row>
      <xdr:rowOff>137981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AF7BFB8-1EE2-4DE0-A036-46A1327A3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484918</xdr:colOff>
      <xdr:row>63</xdr:row>
      <xdr:rowOff>0</xdr:rowOff>
    </xdr:from>
    <xdr:to>
      <xdr:col>12</xdr:col>
      <xdr:colOff>5278</xdr:colOff>
      <xdr:row>76</xdr:row>
      <xdr:rowOff>137981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49319C8-39C3-426B-8846-9DDFAB7CC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92</xdr:row>
      <xdr:rowOff>0</xdr:rowOff>
    </xdr:from>
    <xdr:to>
      <xdr:col>6</xdr:col>
      <xdr:colOff>316997</xdr:colOff>
      <xdr:row>105</xdr:row>
      <xdr:rowOff>137981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B19DFF0-1FCF-4B2C-9919-FF7B5DCC1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6</xdr:col>
      <xdr:colOff>316997</xdr:colOff>
      <xdr:row>119</xdr:row>
      <xdr:rowOff>137981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E14B611-84A3-4986-8CE0-882D45CE5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120</xdr:row>
      <xdr:rowOff>0</xdr:rowOff>
    </xdr:from>
    <xdr:to>
      <xdr:col>6</xdr:col>
      <xdr:colOff>316997</xdr:colOff>
      <xdr:row>133</xdr:row>
      <xdr:rowOff>137981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94E41F5-5115-40D7-A1FA-8A83D6AA4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134</xdr:row>
      <xdr:rowOff>0</xdr:rowOff>
    </xdr:from>
    <xdr:to>
      <xdr:col>6</xdr:col>
      <xdr:colOff>316997</xdr:colOff>
      <xdr:row>147</xdr:row>
      <xdr:rowOff>137981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575DDFE-3837-40FB-9438-13A3DFD72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484918</xdr:colOff>
      <xdr:row>106</xdr:row>
      <xdr:rowOff>0</xdr:rowOff>
    </xdr:from>
    <xdr:to>
      <xdr:col>12</xdr:col>
      <xdr:colOff>5278</xdr:colOff>
      <xdr:row>119</xdr:row>
      <xdr:rowOff>137981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B82FB75-6CFB-4619-86FF-6AB717097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484918</xdr:colOff>
      <xdr:row>92</xdr:row>
      <xdr:rowOff>0</xdr:rowOff>
    </xdr:from>
    <xdr:to>
      <xdr:col>12</xdr:col>
      <xdr:colOff>5278</xdr:colOff>
      <xdr:row>105</xdr:row>
      <xdr:rowOff>137981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256F10-667A-4B74-9666-D6B96A868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484918</xdr:colOff>
      <xdr:row>120</xdr:row>
      <xdr:rowOff>0</xdr:rowOff>
    </xdr:from>
    <xdr:to>
      <xdr:col>12</xdr:col>
      <xdr:colOff>5278</xdr:colOff>
      <xdr:row>133</xdr:row>
      <xdr:rowOff>137981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B140DA0-1FB8-48FE-8B62-C2ABE0DE2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484918</xdr:colOff>
      <xdr:row>134</xdr:row>
      <xdr:rowOff>0</xdr:rowOff>
    </xdr:from>
    <xdr:to>
      <xdr:col>12</xdr:col>
      <xdr:colOff>5278</xdr:colOff>
      <xdr:row>147</xdr:row>
      <xdr:rowOff>137981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7450CD0-1453-4AF7-9F10-77D0FED05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6</xdr:col>
      <xdr:colOff>316997</xdr:colOff>
      <xdr:row>91</xdr:row>
      <xdr:rowOff>137981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94F0296E-4C14-41CD-88C8-A57A4E571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484918</xdr:colOff>
      <xdr:row>78</xdr:row>
      <xdr:rowOff>0</xdr:rowOff>
    </xdr:from>
    <xdr:to>
      <xdr:col>12</xdr:col>
      <xdr:colOff>5278</xdr:colOff>
      <xdr:row>91</xdr:row>
      <xdr:rowOff>137981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A526275-D2AE-43EC-9716-FB20DB356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342900</xdr:rowOff>
    </xdr:from>
    <xdr:to>
      <xdr:col>2</xdr:col>
      <xdr:colOff>1590555</xdr:colOff>
      <xdr:row>18</xdr:row>
      <xdr:rowOff>83700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B342663-CD16-4CF0-8268-81C0611BA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0.03026</cdr:y>
    </cdr:from>
    <cdr:to>
      <cdr:x>0.07191</cdr:x>
      <cdr:y>0.36875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4DFB548B-1A92-47E8-80BF-C8EDFAD62E39}"/>
            </a:ext>
          </a:extLst>
        </cdr:cNvPr>
        <cdr:cNvSpPr/>
      </cdr:nvSpPr>
      <cdr:spPr>
        <a:xfrm xmlns:a="http://schemas.openxmlformats.org/drawingml/2006/main" flipV="1">
          <a:off x="-22604" y="65362"/>
          <a:ext cx="310916" cy="731138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 </a:t>
          </a:r>
          <a:endParaRPr lang="es-ES" sz="1000" b="1"/>
        </a:p>
      </cdr:txBody>
    </cdr:sp>
  </cdr:relSizeAnchor>
  <cdr:relSizeAnchor xmlns:cdr="http://schemas.openxmlformats.org/drawingml/2006/chartDrawing">
    <cdr:from>
      <cdr:x>0.0005</cdr:x>
      <cdr:y>0.41603</cdr:y>
    </cdr:from>
    <cdr:to>
      <cdr:x>0.0721</cdr:x>
      <cdr:y>0.75785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DCBDDC7-1C0D-47D1-BB0B-32873BBB7BA7}"/>
            </a:ext>
          </a:extLst>
        </cdr:cNvPr>
        <cdr:cNvSpPr/>
      </cdr:nvSpPr>
      <cdr:spPr>
        <a:xfrm xmlns:a="http://schemas.openxmlformats.org/drawingml/2006/main">
          <a:off x="2166" y="898625"/>
          <a:ext cx="309600" cy="73833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 SOBREST.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9</xdr:col>
      <xdr:colOff>289815</xdr:colOff>
      <xdr:row>17</xdr:row>
      <xdr:rowOff>12525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5E1D069-04CC-4BA8-8C38-5888C6CE3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0.00832</cdr:x>
      <cdr:y>0.02912</cdr:y>
    </cdr:from>
    <cdr:to>
      <cdr:x>0.06462</cdr:x>
      <cdr:y>0.36583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81DC03C8-765D-4D60-944A-ED9F7BBAC603}"/>
            </a:ext>
          </a:extLst>
        </cdr:cNvPr>
        <cdr:cNvSpPr/>
      </cdr:nvSpPr>
      <cdr:spPr>
        <a:xfrm xmlns:a="http://schemas.openxmlformats.org/drawingml/2006/main" flipV="1">
          <a:off x="45941" y="60667"/>
          <a:ext cx="310916" cy="70145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</a:t>
          </a:r>
          <a:r>
            <a:rPr lang="es-E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</a:t>
          </a:r>
          <a:endParaRPr lang="es-ES" sz="900" b="1"/>
        </a:p>
      </cdr:txBody>
    </cdr:sp>
  </cdr:relSizeAnchor>
  <cdr:relSizeAnchor xmlns:cdr="http://schemas.openxmlformats.org/drawingml/2006/chartDrawing">
    <cdr:from>
      <cdr:x>0.00912</cdr:x>
      <cdr:y>0.38949</cdr:y>
    </cdr:from>
    <cdr:to>
      <cdr:x>0.06542</cdr:x>
      <cdr:y>0.80223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144C835-3D25-4C7B-9F6D-CB64F74752B9}"/>
            </a:ext>
          </a:extLst>
        </cdr:cNvPr>
        <cdr:cNvSpPr/>
      </cdr:nvSpPr>
      <cdr:spPr>
        <a:xfrm xmlns:a="http://schemas.openxmlformats.org/drawingml/2006/main">
          <a:off x="50385" y="811416"/>
          <a:ext cx="310916" cy="85984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900" b="1"/>
            <a:t> </a:t>
          </a:r>
          <a:r>
            <a:rPr lang="es-ES" sz="1000" b="1"/>
            <a:t>SOBREST</a:t>
          </a:r>
          <a:r>
            <a:rPr lang="es-ES" sz="900" b="1"/>
            <a:t>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316230</xdr:colOff>
      <xdr:row>16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C51213-6AA3-4584-AD7E-A2136F8A5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0.16369</cdr:x>
      <cdr:y>0.88527</cdr:y>
    </cdr:from>
    <cdr:to>
      <cdr:x>0.18323</cdr:x>
      <cdr:y>0.91559</cdr:y>
    </cdr:to>
    <cdr:sp macro="" textlink="">
      <cdr:nvSpPr>
        <cdr:cNvPr id="2" name="Diagrama de flujo: conector 1">
          <a:extLst xmlns:a="http://schemas.openxmlformats.org/drawingml/2006/main">
            <a:ext uri="{FF2B5EF4-FFF2-40B4-BE49-F238E27FC236}">
              <a16:creationId xmlns:a16="http://schemas.microsoft.com/office/drawing/2014/main" id="{90DF764C-FFF7-3701-CB83-A69A256D6C54}"/>
            </a:ext>
          </a:extLst>
        </cdr:cNvPr>
        <cdr:cNvSpPr/>
      </cdr:nvSpPr>
      <cdr:spPr>
        <a:xfrm xmlns:a="http://schemas.openxmlformats.org/drawingml/2006/main">
          <a:off x="768971" y="2259825"/>
          <a:ext cx="91794" cy="77398"/>
        </a:xfrm>
        <a:prstGeom xmlns:a="http://schemas.openxmlformats.org/drawingml/2006/main" prst="flowChartConnector">
          <a:avLst/>
        </a:pr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0.17239</cdr:x>
      <cdr:y>0.86382</cdr:y>
    </cdr:from>
    <cdr:to>
      <cdr:x>0.49412</cdr:x>
      <cdr:y>0.93791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B27170F-9BD0-08B4-6CF8-79FA1EC7B320}"/>
            </a:ext>
          </a:extLst>
        </cdr:cNvPr>
        <cdr:cNvSpPr txBox="1"/>
      </cdr:nvSpPr>
      <cdr:spPr>
        <a:xfrm xmlns:a="http://schemas.openxmlformats.org/drawingml/2006/main">
          <a:off x="635074" y="2051428"/>
          <a:ext cx="1185202" cy="175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1"/>
              </a:solidFill>
              <a:latin typeface="Gill Sans MT" panose="020B0502020104020203" pitchFamily="34" charset="0"/>
            </a:rPr>
            <a:t>Instituciones</a:t>
          </a:r>
        </a:p>
      </cdr:txBody>
    </cdr:sp>
  </cdr:relSizeAnchor>
  <cdr:relSizeAnchor xmlns:cdr="http://schemas.openxmlformats.org/drawingml/2006/chartDrawing">
    <cdr:from>
      <cdr:x>0.01284</cdr:x>
      <cdr:y>0.06841</cdr:y>
    </cdr:from>
    <cdr:to>
      <cdr:x>0.07903</cdr:x>
      <cdr:y>0.44387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A01BF40B-45B4-440F-8227-55F21D56BF60}"/>
            </a:ext>
          </a:extLst>
        </cdr:cNvPr>
        <cdr:cNvSpPr/>
      </cdr:nvSpPr>
      <cdr:spPr>
        <a:xfrm xmlns:a="http://schemas.openxmlformats.org/drawingml/2006/main" flipV="1">
          <a:off x="60325" y="174625"/>
          <a:ext cx="310916" cy="95843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 </a:t>
          </a:r>
          <a:endParaRPr lang="es-ES" sz="1000" b="1"/>
        </a:p>
      </cdr:txBody>
    </cdr:sp>
  </cdr:relSizeAnchor>
  <cdr:relSizeAnchor xmlns:cdr="http://schemas.openxmlformats.org/drawingml/2006/chartDrawing">
    <cdr:from>
      <cdr:x>0.01487</cdr:x>
      <cdr:y>0.47512</cdr:y>
    </cdr:from>
    <cdr:to>
      <cdr:x>0.08105</cdr:x>
      <cdr:y>0.78623</cdr:y>
    </cdr:to>
    <cdr:sp macro="" textlink="">
      <cdr:nvSpPr>
        <cdr:cNvPr id="4" name="Flecha: hacia abajo 3">
          <a:extLst xmlns:a="http://schemas.openxmlformats.org/drawingml/2006/main">
            <a:ext uri="{FF2B5EF4-FFF2-40B4-BE49-F238E27FC236}">
              <a16:creationId xmlns:a16="http://schemas.microsoft.com/office/drawing/2014/main" id="{601E761A-5C4B-44E4-8733-B381FFB1C2B5}"/>
            </a:ext>
          </a:extLst>
        </cdr:cNvPr>
        <cdr:cNvSpPr/>
      </cdr:nvSpPr>
      <cdr:spPr>
        <a:xfrm xmlns:a="http://schemas.openxmlformats.org/drawingml/2006/main">
          <a:off x="69850" y="1212850"/>
          <a:ext cx="310916" cy="79416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 SOBREST.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296550</xdr:colOff>
      <xdr:row>16</xdr:row>
      <xdr:rowOff>93075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CFA0C00-03BB-4D62-8AB4-9DE7CC6C1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0.01147</cdr:x>
      <cdr:y>0.0334</cdr:y>
    </cdr:from>
    <cdr:to>
      <cdr:x>0.07468</cdr:x>
      <cdr:y>0.57953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E853DBAC-2F03-4949-AD01-BFC286FB1877}"/>
            </a:ext>
          </a:extLst>
        </cdr:cNvPr>
        <cdr:cNvSpPr/>
      </cdr:nvSpPr>
      <cdr:spPr>
        <a:xfrm xmlns:a="http://schemas.openxmlformats.org/drawingml/2006/main" flipV="1">
          <a:off x="50800" y="50800"/>
          <a:ext cx="279837" cy="83058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</a:t>
          </a:r>
          <a:endParaRPr lang="es-ES" sz="900" b="1"/>
        </a:p>
      </cdr:txBody>
    </cdr:sp>
  </cdr:relSizeAnchor>
  <cdr:relSizeAnchor xmlns:cdr="http://schemas.openxmlformats.org/drawingml/2006/chartDrawing">
    <cdr:from>
      <cdr:x>0.01147</cdr:x>
      <cdr:y>0.62212</cdr:y>
    </cdr:from>
    <cdr:to>
      <cdr:x>0.07468</cdr:x>
      <cdr:y>0.99948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40DAD470-5166-4643-B708-F9253874B665}"/>
            </a:ext>
          </a:extLst>
        </cdr:cNvPr>
        <cdr:cNvSpPr/>
      </cdr:nvSpPr>
      <cdr:spPr>
        <a:xfrm xmlns:a="http://schemas.openxmlformats.org/drawingml/2006/main">
          <a:off x="50800" y="946150"/>
          <a:ext cx="279837" cy="5739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900" b="1"/>
            <a:t> SOBREST.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8</xdr:col>
      <xdr:colOff>441308</xdr:colOff>
      <xdr:row>18</xdr:row>
      <xdr:rowOff>58513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3F3A634-5E3E-4BF5-A368-6F07B02AF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0.00334</cdr:x>
      <cdr:y>0.02348</cdr:y>
    </cdr:from>
    <cdr:to>
      <cdr:x>0.05944</cdr:x>
      <cdr:y>0.40396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102BBA2A-B9B3-44EB-8A5E-435134BEADE3}"/>
            </a:ext>
          </a:extLst>
        </cdr:cNvPr>
        <cdr:cNvSpPr/>
      </cdr:nvSpPr>
      <cdr:spPr>
        <a:xfrm xmlns:a="http://schemas.openxmlformats.org/drawingml/2006/main" flipV="1">
          <a:off x="18535" y="50926"/>
          <a:ext cx="310916" cy="825374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</a:t>
          </a:r>
          <a:endParaRPr lang="es-ES" sz="1000" b="1"/>
        </a:p>
      </cdr:txBody>
    </cdr:sp>
  </cdr:relSizeAnchor>
  <cdr:relSizeAnchor xmlns:cdr="http://schemas.openxmlformats.org/drawingml/2006/chartDrawing">
    <cdr:from>
      <cdr:x>0.0028</cdr:x>
      <cdr:y>0.42592</cdr:y>
    </cdr:from>
    <cdr:to>
      <cdr:x>0.0589</cdr:x>
      <cdr:y>0.68698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546E256-5ACA-46B6-B8F2-1529052E0825}"/>
            </a:ext>
          </a:extLst>
        </cdr:cNvPr>
        <cdr:cNvSpPr/>
      </cdr:nvSpPr>
      <cdr:spPr>
        <a:xfrm xmlns:a="http://schemas.openxmlformats.org/drawingml/2006/main">
          <a:off x="15540" y="923925"/>
          <a:ext cx="310916" cy="5663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 SOBR.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717555</xdr:colOff>
      <xdr:row>16</xdr:row>
      <xdr:rowOff>85455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A49BAA2-EBDE-48CF-8584-FA44BE9E3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223837</xdr:colOff>
      <xdr:row>3</xdr:row>
      <xdr:rowOff>309561</xdr:rowOff>
    </xdr:from>
    <xdr:to>
      <xdr:col>2</xdr:col>
      <xdr:colOff>1564837</xdr:colOff>
      <xdr:row>17</xdr:row>
      <xdr:rowOff>73221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616A6D-5DA2-4541-A5AE-CB762A26C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0.00392</cdr:x>
      <cdr:y>0.02342</cdr:y>
    </cdr:from>
    <cdr:to>
      <cdr:x>0.06573</cdr:x>
      <cdr:y>0.44703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D8BA2E19-0871-4E2F-B8F3-1C34A32F2D54}"/>
            </a:ext>
          </a:extLst>
        </cdr:cNvPr>
        <cdr:cNvSpPr/>
      </cdr:nvSpPr>
      <cdr:spPr>
        <a:xfrm xmlns:a="http://schemas.openxmlformats.org/drawingml/2006/main" flipV="1">
          <a:off x="19737" y="50900"/>
          <a:ext cx="310916" cy="92065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 </a:t>
          </a:r>
          <a:endParaRPr lang="es-ES" sz="1000" b="1"/>
        </a:p>
      </cdr:txBody>
    </cdr:sp>
  </cdr:relSizeAnchor>
  <cdr:relSizeAnchor xmlns:cdr="http://schemas.openxmlformats.org/drawingml/2006/chartDrawing">
    <cdr:from>
      <cdr:x>0.0045</cdr:x>
      <cdr:y>0.46244</cdr:y>
    </cdr:from>
    <cdr:to>
      <cdr:x>0.06631</cdr:x>
      <cdr:y>0.81079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BF822A20-E3A5-495F-ADA3-35CB8D646276}"/>
            </a:ext>
          </a:extLst>
        </cdr:cNvPr>
        <cdr:cNvSpPr/>
      </cdr:nvSpPr>
      <cdr:spPr>
        <a:xfrm xmlns:a="http://schemas.openxmlformats.org/drawingml/2006/main">
          <a:off x="22661" y="1005027"/>
          <a:ext cx="310916" cy="757098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900" b="1"/>
            <a:t> </a:t>
          </a:r>
          <a:r>
            <a:rPr lang="es-ES" sz="1000" b="1"/>
            <a:t>SOBREST</a:t>
          </a:r>
          <a:r>
            <a:rPr lang="es-ES" sz="900" b="1"/>
            <a:t>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7</xdr:col>
      <xdr:colOff>472695</xdr:colOff>
      <xdr:row>16</xdr:row>
      <xdr:rowOff>173085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8F87DE-1CF6-4142-9047-EEB5243C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0.00356</cdr:x>
      <cdr:y>0.02348</cdr:y>
    </cdr:from>
    <cdr:to>
      <cdr:x>0.05917</cdr:x>
      <cdr:y>0.38297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598409D3-E3AB-4FBC-9DC7-D842B614AAF9}"/>
            </a:ext>
          </a:extLst>
        </cdr:cNvPr>
        <cdr:cNvSpPr/>
      </cdr:nvSpPr>
      <cdr:spPr>
        <a:xfrm xmlns:a="http://schemas.openxmlformats.org/drawingml/2006/main" flipV="1">
          <a:off x="19929" y="50717"/>
          <a:ext cx="310916" cy="776498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 </a:t>
          </a:r>
          <a:endParaRPr lang="es-ES" sz="1000" b="1"/>
        </a:p>
      </cdr:txBody>
    </cdr:sp>
  </cdr:relSizeAnchor>
  <cdr:relSizeAnchor xmlns:cdr="http://schemas.openxmlformats.org/drawingml/2006/chartDrawing">
    <cdr:from>
      <cdr:x>0.00292</cdr:x>
      <cdr:y>0.41525</cdr:y>
    </cdr:from>
    <cdr:to>
      <cdr:x>0.05853</cdr:x>
      <cdr:y>0.67937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8E02E18-6AD7-4522-B67D-630057243999}"/>
            </a:ext>
          </a:extLst>
        </cdr:cNvPr>
        <cdr:cNvSpPr/>
      </cdr:nvSpPr>
      <cdr:spPr>
        <a:xfrm xmlns:a="http://schemas.openxmlformats.org/drawingml/2006/main">
          <a:off x="16328" y="896940"/>
          <a:ext cx="310916" cy="570499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 SOBR.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175257</xdr:rowOff>
    </xdr:from>
    <xdr:to>
      <xdr:col>6</xdr:col>
      <xdr:colOff>702315</xdr:colOff>
      <xdr:row>16</xdr:row>
      <xdr:rowOff>96882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577984-8B7E-4984-91CB-1B8781B52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0.00398</cdr:x>
      <cdr:y>0.03026</cdr:y>
    </cdr:from>
    <cdr:to>
      <cdr:x>0.06668</cdr:x>
      <cdr:y>0.36875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4DFB548B-1A92-47E8-80BF-C8EDFAD62E39}"/>
            </a:ext>
          </a:extLst>
        </cdr:cNvPr>
        <cdr:cNvSpPr/>
      </cdr:nvSpPr>
      <cdr:spPr>
        <a:xfrm xmlns:a="http://schemas.openxmlformats.org/drawingml/2006/main" flipV="1">
          <a:off x="19721" y="62883"/>
          <a:ext cx="310916" cy="70352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</a:t>
          </a:r>
          <a:r>
            <a:rPr lang="es-E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  </a:t>
          </a:r>
          <a:endParaRPr lang="es-ES" sz="900" b="1"/>
        </a:p>
      </cdr:txBody>
    </cdr:sp>
  </cdr:relSizeAnchor>
  <cdr:relSizeAnchor xmlns:cdr="http://schemas.openxmlformats.org/drawingml/2006/chartDrawing">
    <cdr:from>
      <cdr:x>0.00522</cdr:x>
      <cdr:y>0.4028</cdr:y>
    </cdr:from>
    <cdr:to>
      <cdr:x>0.06792</cdr:x>
      <cdr:y>0.74462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DCBDDC7-1C0D-47D1-BB0B-32873BBB7BA7}"/>
            </a:ext>
          </a:extLst>
        </cdr:cNvPr>
        <cdr:cNvSpPr/>
      </cdr:nvSpPr>
      <cdr:spPr>
        <a:xfrm xmlns:a="http://schemas.openxmlformats.org/drawingml/2006/main">
          <a:off x="26282" y="870050"/>
          <a:ext cx="315769" cy="73833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 SOBREST.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3808</xdr:rowOff>
    </xdr:from>
    <xdr:to>
      <xdr:col>7</xdr:col>
      <xdr:colOff>45975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0767AC-F74B-4B87-A37B-985C325C0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0.00892</cdr:x>
      <cdr:y>0.00732</cdr:y>
    </cdr:from>
    <cdr:to>
      <cdr:x>0.06462</cdr:x>
      <cdr:y>0.36583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81DC03C8-765D-4D60-944A-ED9F7BBAC603}"/>
            </a:ext>
          </a:extLst>
        </cdr:cNvPr>
        <cdr:cNvSpPr/>
      </cdr:nvSpPr>
      <cdr:spPr>
        <a:xfrm xmlns:a="http://schemas.openxmlformats.org/drawingml/2006/main" flipV="1">
          <a:off x="49787" y="15242"/>
          <a:ext cx="310916" cy="74687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</a:t>
          </a:r>
          <a:r>
            <a:rPr lang="es-E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</a:t>
          </a:r>
          <a:endParaRPr lang="es-ES" sz="900" b="1"/>
        </a:p>
      </cdr:txBody>
    </cdr:sp>
  </cdr:relSizeAnchor>
  <cdr:relSizeAnchor xmlns:cdr="http://schemas.openxmlformats.org/drawingml/2006/chartDrawing">
    <cdr:from>
      <cdr:x>0.00912</cdr:x>
      <cdr:y>0.38949</cdr:y>
    </cdr:from>
    <cdr:to>
      <cdr:x>0.06542</cdr:x>
      <cdr:y>0.80223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144C835-3D25-4C7B-9F6D-CB64F74752B9}"/>
            </a:ext>
          </a:extLst>
        </cdr:cNvPr>
        <cdr:cNvSpPr/>
      </cdr:nvSpPr>
      <cdr:spPr>
        <a:xfrm xmlns:a="http://schemas.openxmlformats.org/drawingml/2006/main">
          <a:off x="50385" y="811416"/>
          <a:ext cx="310916" cy="85984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900" b="1"/>
            <a:t> </a:t>
          </a:r>
          <a:r>
            <a:rPr lang="es-ES" sz="1000" b="1"/>
            <a:t>SOBREST</a:t>
          </a:r>
          <a:r>
            <a:rPr lang="es-ES" sz="900" b="1"/>
            <a:t>.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6</xdr:col>
      <xdr:colOff>316230</xdr:colOff>
      <xdr:row>17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DA94788-8D85-45B7-829F-58E9FC490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0.16369</cdr:x>
      <cdr:y>0.88527</cdr:y>
    </cdr:from>
    <cdr:to>
      <cdr:x>0.18323</cdr:x>
      <cdr:y>0.91559</cdr:y>
    </cdr:to>
    <cdr:sp macro="" textlink="">
      <cdr:nvSpPr>
        <cdr:cNvPr id="2" name="Diagrama de flujo: conector 1">
          <a:extLst xmlns:a="http://schemas.openxmlformats.org/drawingml/2006/main">
            <a:ext uri="{FF2B5EF4-FFF2-40B4-BE49-F238E27FC236}">
              <a16:creationId xmlns:a16="http://schemas.microsoft.com/office/drawing/2014/main" id="{90DF764C-FFF7-3701-CB83-A69A256D6C54}"/>
            </a:ext>
          </a:extLst>
        </cdr:cNvPr>
        <cdr:cNvSpPr/>
      </cdr:nvSpPr>
      <cdr:spPr>
        <a:xfrm xmlns:a="http://schemas.openxmlformats.org/drawingml/2006/main">
          <a:off x="768971" y="2259825"/>
          <a:ext cx="91794" cy="77398"/>
        </a:xfrm>
        <a:prstGeom xmlns:a="http://schemas.openxmlformats.org/drawingml/2006/main" prst="flowChartConnector">
          <a:avLst/>
        </a:prstGeom>
        <a:solidFill xmlns:a="http://schemas.openxmlformats.org/drawingml/2006/main">
          <a:schemeClr val="bg1">
            <a:lumMod val="7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0.17239</cdr:x>
      <cdr:y>0.86382</cdr:y>
    </cdr:from>
    <cdr:to>
      <cdr:x>0.49412</cdr:x>
      <cdr:y>0.93791</cdr:y>
    </cdr:to>
    <cdr:sp macro="" textlink="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0B27170F-9BD0-08B4-6CF8-79FA1EC7B320}"/>
            </a:ext>
          </a:extLst>
        </cdr:cNvPr>
        <cdr:cNvSpPr txBox="1"/>
      </cdr:nvSpPr>
      <cdr:spPr>
        <a:xfrm xmlns:a="http://schemas.openxmlformats.org/drawingml/2006/main">
          <a:off x="635074" y="2051428"/>
          <a:ext cx="1185202" cy="175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1"/>
              </a:solidFill>
              <a:latin typeface="Gill Sans MT" panose="020B0502020104020203" pitchFamily="34" charset="0"/>
            </a:rPr>
            <a:t>Instituciones</a:t>
          </a:r>
        </a:p>
      </cdr:txBody>
    </cdr:sp>
  </cdr:relSizeAnchor>
  <cdr:relSizeAnchor xmlns:cdr="http://schemas.openxmlformats.org/drawingml/2006/chartDrawing">
    <cdr:from>
      <cdr:x>4.93455E-5</cdr:x>
      <cdr:y>0.02612</cdr:y>
    </cdr:from>
    <cdr:to>
      <cdr:x>0.06618</cdr:x>
      <cdr:y>0.46642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A01BF40B-45B4-440F-8227-55F21D56BF60}"/>
            </a:ext>
          </a:extLst>
        </cdr:cNvPr>
        <cdr:cNvSpPr/>
      </cdr:nvSpPr>
      <cdr:spPr>
        <a:xfrm xmlns:a="http://schemas.openxmlformats.org/drawingml/2006/main" flipV="1">
          <a:off x="232" y="66675"/>
          <a:ext cx="310916" cy="1123955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 </a:t>
          </a:r>
          <a:endParaRPr lang="es-ES" sz="1000" b="1"/>
        </a:p>
      </cdr:txBody>
    </cdr:sp>
  </cdr:relSizeAnchor>
  <cdr:relSizeAnchor xmlns:cdr="http://schemas.openxmlformats.org/drawingml/2006/chartDrawing">
    <cdr:from>
      <cdr:x>0</cdr:x>
      <cdr:y>0.49627</cdr:y>
    </cdr:from>
    <cdr:to>
      <cdr:x>0.06618</cdr:x>
      <cdr:y>0.78996</cdr:y>
    </cdr:to>
    <cdr:sp macro="" textlink="">
      <cdr:nvSpPr>
        <cdr:cNvPr id="4" name="Flecha: hacia abajo 3">
          <a:extLst xmlns:a="http://schemas.openxmlformats.org/drawingml/2006/main">
            <a:ext uri="{FF2B5EF4-FFF2-40B4-BE49-F238E27FC236}">
              <a16:creationId xmlns:a16="http://schemas.microsoft.com/office/drawing/2014/main" id="{601E761A-5C4B-44E4-8733-B381FFB1C2B5}"/>
            </a:ext>
          </a:extLst>
        </cdr:cNvPr>
        <cdr:cNvSpPr/>
      </cdr:nvSpPr>
      <cdr:spPr>
        <a:xfrm xmlns:a="http://schemas.openxmlformats.org/drawingml/2006/main">
          <a:off x="0" y="1266832"/>
          <a:ext cx="311148" cy="749702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 SOBREST.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3809</xdr:rowOff>
    </xdr:from>
    <xdr:to>
      <xdr:col>6</xdr:col>
      <xdr:colOff>753750</xdr:colOff>
      <xdr:row>17</xdr:row>
      <xdr:rowOff>96884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01B4DB-85D8-4E1C-858A-CBFB481B8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235803</xdr:colOff>
      <xdr:row>2</xdr:row>
      <xdr:rowOff>569699</xdr:rowOff>
    </xdr:from>
    <xdr:to>
      <xdr:col>2</xdr:col>
      <xdr:colOff>3788628</xdr:colOff>
      <xdr:row>16</xdr:row>
      <xdr:rowOff>17249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78B7F5-B02D-4DA2-AF4E-91B769B0A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0.00919</cdr:x>
      <cdr:y>0.03782</cdr:y>
    </cdr:from>
    <cdr:to>
      <cdr:x>0.0709</cdr:x>
      <cdr:y>0.48858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E853DBAC-2F03-4949-AD01-BFC286FB1877}"/>
            </a:ext>
          </a:extLst>
        </cdr:cNvPr>
        <cdr:cNvSpPr/>
      </cdr:nvSpPr>
      <cdr:spPr>
        <a:xfrm xmlns:a="http://schemas.openxmlformats.org/drawingml/2006/main" flipV="1">
          <a:off x="46279" y="81542"/>
          <a:ext cx="310916" cy="971924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</a:t>
          </a:r>
          <a:endParaRPr lang="es-ES" sz="1000" b="1"/>
        </a:p>
      </cdr:txBody>
    </cdr:sp>
  </cdr:relSizeAnchor>
  <cdr:relSizeAnchor xmlns:cdr="http://schemas.openxmlformats.org/drawingml/2006/chartDrawing">
    <cdr:from>
      <cdr:x>0.01222</cdr:x>
      <cdr:y>0.51067</cdr:y>
    </cdr:from>
    <cdr:to>
      <cdr:x>0.07393</cdr:x>
      <cdr:y>0.99948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40DAD470-5166-4643-B708-F9253874B665}"/>
            </a:ext>
          </a:extLst>
        </cdr:cNvPr>
        <cdr:cNvSpPr/>
      </cdr:nvSpPr>
      <cdr:spPr>
        <a:xfrm xmlns:a="http://schemas.openxmlformats.org/drawingml/2006/main">
          <a:off x="61558" y="1101091"/>
          <a:ext cx="310916" cy="1053978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 SOBREST.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7</xdr:col>
      <xdr:colOff>441308</xdr:colOff>
      <xdr:row>18</xdr:row>
      <xdr:rowOff>58513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804D85-F291-4E13-9FF0-A1A86C711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0.00335</cdr:x>
      <cdr:y>0</cdr:y>
    </cdr:from>
    <cdr:to>
      <cdr:x>0.05944</cdr:x>
      <cdr:y>0.40396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102BBA2A-B9B3-44EB-8A5E-435134BEADE3}"/>
            </a:ext>
          </a:extLst>
        </cdr:cNvPr>
        <cdr:cNvSpPr/>
      </cdr:nvSpPr>
      <cdr:spPr>
        <a:xfrm xmlns:a="http://schemas.openxmlformats.org/drawingml/2006/main" flipV="1">
          <a:off x="18554" y="0"/>
          <a:ext cx="310916" cy="87629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</a:t>
          </a:r>
          <a:endParaRPr lang="es-ES" sz="1000" b="1"/>
        </a:p>
      </cdr:txBody>
    </cdr:sp>
  </cdr:relSizeAnchor>
  <cdr:relSizeAnchor xmlns:cdr="http://schemas.openxmlformats.org/drawingml/2006/chartDrawing">
    <cdr:from>
      <cdr:x>0.0028</cdr:x>
      <cdr:y>0.42592</cdr:y>
    </cdr:from>
    <cdr:to>
      <cdr:x>0.0589</cdr:x>
      <cdr:y>0.68698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546E256-5ACA-46B6-B8F2-1529052E0825}"/>
            </a:ext>
          </a:extLst>
        </cdr:cNvPr>
        <cdr:cNvSpPr/>
      </cdr:nvSpPr>
      <cdr:spPr>
        <a:xfrm xmlns:a="http://schemas.openxmlformats.org/drawingml/2006/main">
          <a:off x="15540" y="923925"/>
          <a:ext cx="310916" cy="5663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 SOBR.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717555</xdr:colOff>
      <xdr:row>16</xdr:row>
      <xdr:rowOff>85455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01E10A-4DA4-4549-B242-BC8DEA9C9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0.00392</cdr:x>
      <cdr:y>0.02342</cdr:y>
    </cdr:from>
    <cdr:to>
      <cdr:x>0.06573</cdr:x>
      <cdr:y>0.44703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D8BA2E19-0871-4E2F-B8F3-1C34A32F2D54}"/>
            </a:ext>
          </a:extLst>
        </cdr:cNvPr>
        <cdr:cNvSpPr/>
      </cdr:nvSpPr>
      <cdr:spPr>
        <a:xfrm xmlns:a="http://schemas.openxmlformats.org/drawingml/2006/main" flipV="1">
          <a:off x="19737" y="50900"/>
          <a:ext cx="310916" cy="92065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 </a:t>
          </a:r>
          <a:endParaRPr lang="es-ES" sz="1000" b="1"/>
        </a:p>
      </cdr:txBody>
    </cdr:sp>
  </cdr:relSizeAnchor>
  <cdr:relSizeAnchor xmlns:cdr="http://schemas.openxmlformats.org/drawingml/2006/chartDrawing">
    <cdr:from>
      <cdr:x>0.0045</cdr:x>
      <cdr:y>0.46244</cdr:y>
    </cdr:from>
    <cdr:to>
      <cdr:x>0.06631</cdr:x>
      <cdr:y>0.81079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BF822A20-E3A5-495F-ADA3-35CB8D646276}"/>
            </a:ext>
          </a:extLst>
        </cdr:cNvPr>
        <cdr:cNvSpPr/>
      </cdr:nvSpPr>
      <cdr:spPr>
        <a:xfrm xmlns:a="http://schemas.openxmlformats.org/drawingml/2006/main">
          <a:off x="22661" y="1005027"/>
          <a:ext cx="310916" cy="757098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900" b="1"/>
            <a:t> </a:t>
          </a:r>
          <a:r>
            <a:rPr lang="es-ES" sz="1000" b="1"/>
            <a:t>SOBREST</a:t>
          </a:r>
          <a:r>
            <a:rPr lang="es-ES" sz="900" b="1"/>
            <a:t>.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7</xdr:col>
      <xdr:colOff>472695</xdr:colOff>
      <xdr:row>16</xdr:row>
      <xdr:rowOff>173085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4EFD4C-7C09-43A3-BBF3-80F232D8E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0.00356</cdr:x>
      <cdr:y>0.02348</cdr:y>
    </cdr:from>
    <cdr:to>
      <cdr:x>0.05917</cdr:x>
      <cdr:y>0.38297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598409D3-E3AB-4FBC-9DC7-D842B614AAF9}"/>
            </a:ext>
          </a:extLst>
        </cdr:cNvPr>
        <cdr:cNvSpPr/>
      </cdr:nvSpPr>
      <cdr:spPr>
        <a:xfrm xmlns:a="http://schemas.openxmlformats.org/drawingml/2006/main" flipV="1">
          <a:off x="19929" y="50717"/>
          <a:ext cx="310916" cy="776498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 </a:t>
          </a:r>
          <a:endParaRPr lang="es-ES" sz="1000" b="1"/>
        </a:p>
      </cdr:txBody>
    </cdr:sp>
  </cdr:relSizeAnchor>
  <cdr:relSizeAnchor xmlns:cdr="http://schemas.openxmlformats.org/drawingml/2006/chartDrawing">
    <cdr:from>
      <cdr:x>0.00292</cdr:x>
      <cdr:y>0.41525</cdr:y>
    </cdr:from>
    <cdr:to>
      <cdr:x>0.05853</cdr:x>
      <cdr:y>0.67937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8E02E18-6AD7-4522-B67D-630057243999}"/>
            </a:ext>
          </a:extLst>
        </cdr:cNvPr>
        <cdr:cNvSpPr/>
      </cdr:nvSpPr>
      <cdr:spPr>
        <a:xfrm xmlns:a="http://schemas.openxmlformats.org/drawingml/2006/main">
          <a:off x="16328" y="896940"/>
          <a:ext cx="310916" cy="570499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 SOBR.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175257</xdr:rowOff>
    </xdr:from>
    <xdr:to>
      <xdr:col>6</xdr:col>
      <xdr:colOff>702315</xdr:colOff>
      <xdr:row>16</xdr:row>
      <xdr:rowOff>96882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184DC3-EDB7-4D3B-8498-AE4C884C9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0.00398</cdr:x>
      <cdr:y>0.03026</cdr:y>
    </cdr:from>
    <cdr:to>
      <cdr:x>0.06668</cdr:x>
      <cdr:y>0.36875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4DFB548B-1A92-47E8-80BF-C8EDFAD62E39}"/>
            </a:ext>
          </a:extLst>
        </cdr:cNvPr>
        <cdr:cNvSpPr/>
      </cdr:nvSpPr>
      <cdr:spPr>
        <a:xfrm xmlns:a="http://schemas.openxmlformats.org/drawingml/2006/main" flipV="1">
          <a:off x="19721" y="62883"/>
          <a:ext cx="310916" cy="70352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</a:t>
          </a:r>
          <a:r>
            <a:rPr lang="es-E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  </a:t>
          </a:r>
          <a:endParaRPr lang="es-ES" sz="900" b="1"/>
        </a:p>
      </cdr:txBody>
    </cdr:sp>
  </cdr:relSizeAnchor>
  <cdr:relSizeAnchor xmlns:cdr="http://schemas.openxmlformats.org/drawingml/2006/chartDrawing">
    <cdr:from>
      <cdr:x>0.00522</cdr:x>
      <cdr:y>0.4028</cdr:y>
    </cdr:from>
    <cdr:to>
      <cdr:x>0.06792</cdr:x>
      <cdr:y>0.74462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0DCBDDC7-1C0D-47D1-BB0B-32873BBB7BA7}"/>
            </a:ext>
          </a:extLst>
        </cdr:cNvPr>
        <cdr:cNvSpPr/>
      </cdr:nvSpPr>
      <cdr:spPr>
        <a:xfrm xmlns:a="http://schemas.openxmlformats.org/drawingml/2006/main">
          <a:off x="26282" y="870050"/>
          <a:ext cx="315769" cy="73833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 SOBREST.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225462</xdr:rowOff>
    </xdr:from>
    <xdr:to>
      <xdr:col>10</xdr:col>
      <xdr:colOff>228424</xdr:colOff>
      <xdr:row>19</xdr:row>
      <xdr:rowOff>22309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4E8F441-A229-4784-8FB6-65E13EF44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</xdr:row>
      <xdr:rowOff>0</xdr:rowOff>
    </xdr:from>
    <xdr:to>
      <xdr:col>5</xdr:col>
      <xdr:colOff>228423</xdr:colOff>
      <xdr:row>19</xdr:row>
      <xdr:rowOff>29930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CA9232-BBC8-403A-B1C6-6C61A64F7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23514</xdr:colOff>
      <xdr:row>11</xdr:row>
      <xdr:rowOff>48337</xdr:rowOff>
    </xdr:from>
    <xdr:ext cx="310916" cy="936000"/>
    <xdr:sp macro="" textlink="">
      <xdr:nvSpPr>
        <xdr:cNvPr id="7" name="Flecha: hacia abajo 6">
          <a:extLst>
            <a:ext uri="{FF2B5EF4-FFF2-40B4-BE49-F238E27FC236}">
              <a16:creationId xmlns:a16="http://schemas.microsoft.com/office/drawing/2014/main" id="{429E48E7-9675-4002-AA63-911DBF63A847}"/>
            </a:ext>
          </a:extLst>
        </xdr:cNvPr>
        <xdr:cNvSpPr/>
      </xdr:nvSpPr>
      <xdr:spPr>
        <a:xfrm>
          <a:off x="23514" y="1859208"/>
          <a:ext cx="310916" cy="936000"/>
        </a:xfrm>
        <a:prstGeom prst="downArrow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wrap="square" lIns="0" tIns="0" rIns="0" bIns="0" rtlCol="0" anchor="ctr" anchorCtr="1">
          <a:spAutoFit/>
        </a:bodyPr>
        <a:lstStyle/>
        <a:p>
          <a:pPr algn="l"/>
          <a:r>
            <a:rPr lang="es-ES" sz="1000" b="1"/>
            <a:t>SOBREST.</a:t>
          </a:r>
        </a:p>
      </xdr:txBody>
    </xdr:sp>
    <xdr:clientData/>
  </xdr:oneCellAnchor>
  <xdr:oneCellAnchor>
    <xdr:from>
      <xdr:col>0</xdr:col>
      <xdr:colOff>18170</xdr:colOff>
      <xdr:row>7</xdr:row>
      <xdr:rowOff>7699</xdr:rowOff>
    </xdr:from>
    <xdr:ext cx="310916" cy="936000"/>
    <xdr:sp macro="" textlink="">
      <xdr:nvSpPr>
        <xdr:cNvPr id="8" name="Flecha: hacia abajo 7">
          <a:extLst>
            <a:ext uri="{FF2B5EF4-FFF2-40B4-BE49-F238E27FC236}">
              <a16:creationId xmlns:a16="http://schemas.microsoft.com/office/drawing/2014/main" id="{D5A4655B-9245-4009-BD20-14DF3C2307BC}"/>
            </a:ext>
          </a:extLst>
        </xdr:cNvPr>
        <xdr:cNvSpPr/>
      </xdr:nvSpPr>
      <xdr:spPr>
        <a:xfrm flipV="1">
          <a:off x="18170" y="886240"/>
          <a:ext cx="310916" cy="936000"/>
        </a:xfrm>
        <a:prstGeom prst="downArrow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wrap="square" lIns="0" tIns="0" rIns="0" bIns="0" rtlCol="0" anchor="t" anchorCtr="1">
          <a:spAutoFit/>
        </a:bodyPr>
        <a:lstStyle/>
        <a:p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</a:t>
          </a:r>
          <a:endParaRPr lang="es-ES" sz="1000" b="1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2</xdr:row>
      <xdr:rowOff>321945</xdr:rowOff>
    </xdr:from>
    <xdr:to>
      <xdr:col>10</xdr:col>
      <xdr:colOff>113985</xdr:colOff>
      <xdr:row>13</xdr:row>
      <xdr:rowOff>117795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F968AD-3730-40B6-83D8-E3A2D9712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225462</xdr:rowOff>
    </xdr:from>
    <xdr:to>
      <xdr:col>4</xdr:col>
      <xdr:colOff>372423</xdr:colOff>
      <xdr:row>18</xdr:row>
      <xdr:rowOff>22309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291869-83B1-4854-8105-8A111F381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168087</xdr:rowOff>
    </xdr:from>
    <xdr:to>
      <xdr:col>7</xdr:col>
      <xdr:colOff>209434</xdr:colOff>
      <xdr:row>16</xdr:row>
      <xdr:rowOff>134262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9C72289-9EB3-4E63-A55E-D6015C556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0.0041</cdr:x>
      <cdr:y>0.02145</cdr:y>
    </cdr:from>
    <cdr:to>
      <cdr:x>0.06877</cdr:x>
      <cdr:y>0.46226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E550A442-9553-45CA-9454-A87AA1D2E3E8}"/>
            </a:ext>
          </a:extLst>
        </cdr:cNvPr>
        <cdr:cNvSpPr/>
      </cdr:nvSpPr>
      <cdr:spPr>
        <a:xfrm xmlns:a="http://schemas.openxmlformats.org/drawingml/2006/main" flipV="1">
          <a:off x="19721" y="50800"/>
          <a:ext cx="310916" cy="10440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SUBEST.</a:t>
          </a:r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s-ES" sz="1000" b="1"/>
        </a:p>
      </cdr:txBody>
    </cdr:sp>
  </cdr:relSizeAnchor>
  <cdr:relSizeAnchor xmlns:cdr="http://schemas.openxmlformats.org/drawingml/2006/chartDrawing">
    <cdr:from>
      <cdr:x>0.00733</cdr:x>
      <cdr:y>0.50808</cdr:y>
    </cdr:from>
    <cdr:to>
      <cdr:x>0.072</cdr:x>
      <cdr:y>0.93369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20A0CB95-7766-4505-A68C-007DFAB2A456}"/>
            </a:ext>
          </a:extLst>
        </cdr:cNvPr>
        <cdr:cNvSpPr/>
      </cdr:nvSpPr>
      <cdr:spPr>
        <a:xfrm xmlns:a="http://schemas.openxmlformats.org/drawingml/2006/main">
          <a:off x="35261" y="1203325"/>
          <a:ext cx="310916" cy="10080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SOBREST</a:t>
          </a:r>
          <a:r>
            <a:rPr lang="es-ES" sz="900" b="1"/>
            <a:t>.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479381</xdr:colOff>
      <xdr:row>14</xdr:row>
      <xdr:rowOff>20421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427CA9-0B97-403B-A317-A776DE843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0.00411</cdr:x>
      <cdr:y>0.02644</cdr:y>
    </cdr:from>
    <cdr:to>
      <cdr:x>0.06888</cdr:x>
      <cdr:y>0.3668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2378FB69-296B-446C-A737-5F3619B3C15F}"/>
            </a:ext>
          </a:extLst>
        </cdr:cNvPr>
        <cdr:cNvSpPr/>
      </cdr:nvSpPr>
      <cdr:spPr>
        <a:xfrm xmlns:a="http://schemas.openxmlformats.org/drawingml/2006/main" flipV="1">
          <a:off x="19721" y="50800"/>
          <a:ext cx="310916" cy="65405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</a:t>
          </a:r>
          <a:endParaRPr lang="es-ES" sz="1000" b="1"/>
        </a:p>
      </cdr:txBody>
    </cdr:sp>
  </cdr:relSizeAnchor>
  <cdr:relSizeAnchor xmlns:cdr="http://schemas.openxmlformats.org/drawingml/2006/chartDrawing">
    <cdr:from>
      <cdr:x>0.00536</cdr:x>
      <cdr:y>0.39654</cdr:y>
    </cdr:from>
    <cdr:to>
      <cdr:x>0.07014</cdr:x>
      <cdr:y>0.6803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6BD1457E-2F4B-446C-B3F5-64CA26F3C507}"/>
            </a:ext>
          </a:extLst>
        </cdr:cNvPr>
        <cdr:cNvSpPr/>
      </cdr:nvSpPr>
      <cdr:spPr>
        <a:xfrm xmlns:a="http://schemas.openxmlformats.org/drawingml/2006/main">
          <a:off x="25736" y="762000"/>
          <a:ext cx="310916" cy="545275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SOBR.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38486</xdr:colOff>
      <xdr:row>4</xdr:row>
      <xdr:rowOff>0</xdr:rowOff>
    </xdr:from>
    <xdr:to>
      <xdr:col>6</xdr:col>
      <xdr:colOff>478119</xdr:colOff>
      <xdr:row>14</xdr:row>
      <xdr:rowOff>12801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107236-DF43-438F-92E7-2D047A159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0.00416</cdr:x>
      <cdr:y>0.02828</cdr:y>
    </cdr:from>
    <cdr:to>
      <cdr:x>0.06966</cdr:x>
      <cdr:y>0.42905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4E26152C-4833-456D-B4E6-2E8E4DBD4C68}"/>
            </a:ext>
          </a:extLst>
        </cdr:cNvPr>
        <cdr:cNvSpPr/>
      </cdr:nvSpPr>
      <cdr:spPr>
        <a:xfrm xmlns:a="http://schemas.openxmlformats.org/drawingml/2006/main" flipV="1">
          <a:off x="19721" y="50800"/>
          <a:ext cx="310916" cy="7200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</a:t>
          </a:r>
          <a:r>
            <a:rPr lang="es-E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 </a:t>
          </a:r>
          <a:endParaRPr lang="es-ES" sz="900" b="1"/>
        </a:p>
      </cdr:txBody>
    </cdr:sp>
  </cdr:relSizeAnchor>
  <cdr:relSizeAnchor xmlns:cdr="http://schemas.openxmlformats.org/drawingml/2006/chartDrawing">
    <cdr:from>
      <cdr:x>0.00743</cdr:x>
      <cdr:y>0.47813</cdr:y>
    </cdr:from>
    <cdr:to>
      <cdr:x>0.07294</cdr:x>
      <cdr:y>0.75867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5BAA99BD-76A8-400A-A432-6F9915CABEB1}"/>
            </a:ext>
          </a:extLst>
        </cdr:cNvPr>
        <cdr:cNvSpPr/>
      </cdr:nvSpPr>
      <cdr:spPr>
        <a:xfrm xmlns:a="http://schemas.openxmlformats.org/drawingml/2006/main">
          <a:off x="35261" y="858982"/>
          <a:ext cx="310916" cy="5040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 SOBR.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</xdr:colOff>
      <xdr:row>4</xdr:row>
      <xdr:rowOff>3801</xdr:rowOff>
    </xdr:from>
    <xdr:to>
      <xdr:col>7</xdr:col>
      <xdr:colOff>213244</xdr:colOff>
      <xdr:row>16</xdr:row>
      <xdr:rowOff>150951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0F659D-FC76-4E36-AB34-681A4AE62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0.00413</cdr:x>
      <cdr:y>0.02138</cdr:y>
    </cdr:from>
    <cdr:to>
      <cdr:x>0.06921</cdr:x>
      <cdr:y>0.49951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7F77CEDB-4C8D-4A2E-8356-A0C8488DBC4A}"/>
            </a:ext>
          </a:extLst>
        </cdr:cNvPr>
        <cdr:cNvSpPr/>
      </cdr:nvSpPr>
      <cdr:spPr>
        <a:xfrm xmlns:a="http://schemas.openxmlformats.org/drawingml/2006/main" flipV="1">
          <a:off x="19721" y="50800"/>
          <a:ext cx="310916" cy="1136024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</a:t>
          </a:r>
          <a:r>
            <a:rPr lang="es-E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  </a:t>
          </a:r>
          <a:endParaRPr lang="es-ES" sz="900" b="1"/>
        </a:p>
      </cdr:txBody>
    </cdr:sp>
  </cdr:relSizeAnchor>
  <cdr:relSizeAnchor xmlns:cdr="http://schemas.openxmlformats.org/drawingml/2006/chartDrawing">
    <cdr:from>
      <cdr:x>0.00539</cdr:x>
      <cdr:y>0.53451</cdr:y>
    </cdr:from>
    <cdr:to>
      <cdr:x>0.07046</cdr:x>
      <cdr:y>0.74663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9C62A550-C56F-40FC-9DB4-ABF23C70A4FC}"/>
            </a:ext>
          </a:extLst>
        </cdr:cNvPr>
        <cdr:cNvSpPr/>
      </cdr:nvSpPr>
      <cdr:spPr>
        <a:xfrm xmlns:a="http://schemas.openxmlformats.org/drawingml/2006/main">
          <a:off x="25718" y="1270000"/>
          <a:ext cx="310792" cy="504000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000" b="1"/>
            <a:t>SOBR.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35607</xdr:colOff>
      <xdr:row>4</xdr:row>
      <xdr:rowOff>0</xdr:rowOff>
    </xdr:from>
    <xdr:to>
      <xdr:col>6</xdr:col>
      <xdr:colOff>475570</xdr:colOff>
      <xdr:row>13</xdr:row>
      <xdr:rowOff>93032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4BD958B-594A-4783-A0A7-0CEE0BE78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0.42218</cdr:x>
      <cdr:y>0.21784</cdr:y>
    </cdr:from>
    <cdr:to>
      <cdr:x>0.64589</cdr:x>
      <cdr:y>0.29998</cdr:y>
    </cdr:to>
    <cdr:sp macro="" textlink="'GRÁFICO 3A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063884" y="547874"/>
          <a:ext cx="563749" cy="2065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A8ECAF4-8B46-4CBF-A5D4-089D8D4243FA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 algn="ctr"/>
            <a:t>-0.3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0.70105</cdr:x>
      <cdr:y>0.0476</cdr:y>
    </cdr:from>
    <cdr:to>
      <cdr:x>0.86259</cdr:x>
      <cdr:y>0.1344</cdr:y>
    </cdr:to>
    <cdr:sp macro="" textlink="'GRÁFICO 3A'!$F$8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766646" y="130576"/>
          <a:ext cx="407091" cy="238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ECD9863-5212-4C0D-9BB4-E1C6155167D2}" type="TxLink">
            <a:rPr lang="en-US" sz="9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 </a:t>
          </a:fld>
          <a:endParaRPr lang="en-GB" sz="900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0.62457</cdr:x>
      <cdr:y>0.04182</cdr:y>
    </cdr:from>
    <cdr:to>
      <cdr:x>0.76091</cdr:x>
      <cdr:y>0.13481</cdr:y>
    </cdr:to>
    <cdr:sp macro="" textlink="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618050" y="116358"/>
          <a:ext cx="571499" cy="258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114D0CB-E0BA-4BFC-9275-252D0369E12C}" type="TxLink">
            <a:rPr lang="en-US" sz="1000" b="0" i="0" u="none" strike="noStrike">
              <a:solidFill>
                <a:schemeClr val="tx2"/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10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0.08015</cdr:x>
      <cdr:y>0.56143</cdr:y>
    </cdr:from>
    <cdr:to>
      <cdr:x>0.16569</cdr:x>
      <cdr:y>0.6903</cdr:y>
    </cdr:to>
    <cdr:sp macro="" textlink="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53525CDA-4EC7-00D2-4BF5-6C6105BD33A0}"/>
            </a:ext>
          </a:extLst>
        </cdr:cNvPr>
        <cdr:cNvSpPr txBox="1"/>
      </cdr:nvSpPr>
      <cdr:spPr>
        <a:xfrm xmlns:a="http://schemas.openxmlformats.org/drawingml/2006/main">
          <a:off x="335949" y="1562284"/>
          <a:ext cx="358588" cy="3585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0.08015</cdr:x>
      <cdr:y>0.48895</cdr:y>
    </cdr:from>
    <cdr:to>
      <cdr:x>0.16836</cdr:x>
      <cdr:y>0.73862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36AB364A-12E1-0B27-FC2C-7E89FB0C162B}"/>
            </a:ext>
          </a:extLst>
        </cdr:cNvPr>
        <cdr:cNvSpPr txBox="1"/>
      </cdr:nvSpPr>
      <cdr:spPr>
        <a:xfrm xmlns:a="http://schemas.openxmlformats.org/drawingml/2006/main">
          <a:off x="335948" y="1360578"/>
          <a:ext cx="369794" cy="69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0.62243</cdr:x>
      <cdr:y>0.01234</cdr:y>
    </cdr:from>
    <cdr:to>
      <cdr:x>0.81708</cdr:x>
      <cdr:y>0.08482</cdr:y>
    </cdr:to>
    <cdr:sp macro="" textlink="'GRÁFICO 3A'!$F$7">
      <cdr:nvSpPr>
        <cdr:cNvPr id="12" name="CuadroTexto 11">
          <a:extLst xmlns:a="http://schemas.openxmlformats.org/drawingml/2006/main">
            <a:ext uri="{FF2B5EF4-FFF2-40B4-BE49-F238E27FC236}">
              <a16:creationId xmlns:a16="http://schemas.microsoft.com/office/drawing/2014/main" id="{7B264E6B-4413-FBF7-C707-4CAB92993657}"/>
            </a:ext>
          </a:extLst>
        </cdr:cNvPr>
        <cdr:cNvSpPr txBox="1"/>
      </cdr:nvSpPr>
      <cdr:spPr>
        <a:xfrm xmlns:a="http://schemas.openxmlformats.org/drawingml/2006/main">
          <a:off x="1640855" y="29593"/>
          <a:ext cx="513137" cy="173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9BE9093-29A3-4D40-A34B-8004DC9EA8B5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1.2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0.25518</cdr:x>
      <cdr:y>0.1305</cdr:y>
    </cdr:from>
    <cdr:to>
      <cdr:x>0.46651</cdr:x>
      <cdr:y>0.23044</cdr:y>
    </cdr:to>
    <cdr:sp macro="" textlink="'GRÁFICO 3A'!$F$5">
      <cdr:nvSpPr>
        <cdr:cNvPr id="13" name="CuadroTexto 12">
          <a:extLst xmlns:a="http://schemas.openxmlformats.org/drawingml/2006/main">
            <a:ext uri="{FF2B5EF4-FFF2-40B4-BE49-F238E27FC236}">
              <a16:creationId xmlns:a16="http://schemas.microsoft.com/office/drawing/2014/main" id="{42CC9469-7932-B4FE-A7E2-86EA19601C8F}"/>
            </a:ext>
          </a:extLst>
        </cdr:cNvPr>
        <cdr:cNvSpPr txBox="1"/>
      </cdr:nvSpPr>
      <cdr:spPr>
        <a:xfrm xmlns:a="http://schemas.openxmlformats.org/drawingml/2006/main">
          <a:off x="643053" y="328218"/>
          <a:ext cx="532551" cy="251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1074E4-217A-44D6-999D-568A55763BE8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0.3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0.00697</cdr:x>
      <cdr:y>0.00344</cdr:y>
    </cdr:from>
    <cdr:to>
      <cdr:x>0.06564</cdr:x>
      <cdr:y>0.51705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A0E147A7-B27B-4F0B-ACAE-14AA5270465F}"/>
            </a:ext>
          </a:extLst>
        </cdr:cNvPr>
        <cdr:cNvSpPr/>
      </cdr:nvSpPr>
      <cdr:spPr>
        <a:xfrm xmlns:a="http://schemas.openxmlformats.org/drawingml/2006/main" flipV="1">
          <a:off x="33260" y="6395"/>
          <a:ext cx="279837" cy="95500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 </a:t>
          </a:r>
          <a:endParaRPr lang="es-ES" sz="900" b="1"/>
        </a:p>
      </cdr:txBody>
    </cdr:sp>
  </cdr:relSizeAnchor>
  <cdr:relSizeAnchor xmlns:cdr="http://schemas.openxmlformats.org/drawingml/2006/chartDrawing">
    <cdr:from>
      <cdr:x>0.00695</cdr:x>
      <cdr:y>0.54098</cdr:y>
    </cdr:from>
    <cdr:to>
      <cdr:x>0.06562</cdr:x>
      <cdr:y>0.78993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BAE3AE7A-3481-4669-87E6-3AFD7458EB22}"/>
            </a:ext>
          </a:extLst>
        </cdr:cNvPr>
        <cdr:cNvSpPr/>
      </cdr:nvSpPr>
      <cdr:spPr>
        <a:xfrm xmlns:a="http://schemas.openxmlformats.org/drawingml/2006/main">
          <a:off x="33155" y="1005911"/>
          <a:ext cx="279837" cy="46289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900" b="1"/>
            <a:t>SOBR.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26671</xdr:colOff>
      <xdr:row>5</xdr:row>
      <xdr:rowOff>0</xdr:rowOff>
    </xdr:from>
    <xdr:to>
      <xdr:col>6</xdr:col>
      <xdr:colOff>474309</xdr:colOff>
      <xdr:row>14</xdr:row>
      <xdr:rowOff>93032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B9A354-3353-4BF6-AD98-488AE9071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0.00467</cdr:x>
      <cdr:y>0.02902</cdr:y>
    </cdr:from>
    <cdr:to>
      <cdr:x>0.06343</cdr:x>
      <cdr:y>0.45166</cdr:y>
    </cdr:to>
    <cdr:sp macro="" textlink="">
      <cdr:nvSpPr>
        <cdr:cNvPr id="2" name="Flecha: hacia abajo 1">
          <a:extLst xmlns:a="http://schemas.openxmlformats.org/drawingml/2006/main">
            <a:ext uri="{FF2B5EF4-FFF2-40B4-BE49-F238E27FC236}">
              <a16:creationId xmlns:a16="http://schemas.microsoft.com/office/drawing/2014/main" id="{2AD2D15E-56F3-45B2-903D-019F95E0ED12}"/>
            </a:ext>
          </a:extLst>
        </cdr:cNvPr>
        <cdr:cNvSpPr/>
      </cdr:nvSpPr>
      <cdr:spPr>
        <a:xfrm xmlns:a="http://schemas.openxmlformats.org/drawingml/2006/main" flipV="1">
          <a:off x="22286" y="50911"/>
          <a:ext cx="280173" cy="741385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" wrap="square" lIns="0" tIns="0" rIns="0" bIns="0" rtlCol="0" anchor="t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SUBEST.  </a:t>
          </a:r>
          <a:endParaRPr lang="es-ES" sz="900" b="1"/>
        </a:p>
      </cdr:txBody>
    </cdr:sp>
  </cdr:relSizeAnchor>
  <cdr:relSizeAnchor xmlns:cdr="http://schemas.openxmlformats.org/drawingml/2006/chartDrawing">
    <cdr:from>
      <cdr:x>0.00467</cdr:x>
      <cdr:y>0.46986</cdr:y>
    </cdr:from>
    <cdr:to>
      <cdr:x>0.06343</cdr:x>
      <cdr:y>0.75779</cdr:y>
    </cdr:to>
    <cdr:sp macro="" textlink="">
      <cdr:nvSpPr>
        <cdr:cNvPr id="3" name="Flecha: hacia abajo 2">
          <a:extLst xmlns:a="http://schemas.openxmlformats.org/drawingml/2006/main">
            <a:ext uri="{FF2B5EF4-FFF2-40B4-BE49-F238E27FC236}">
              <a16:creationId xmlns:a16="http://schemas.microsoft.com/office/drawing/2014/main" id="{8AFA9089-039F-4191-9A48-E0038D7A6452}"/>
            </a:ext>
          </a:extLst>
        </cdr:cNvPr>
        <cdr:cNvSpPr/>
      </cdr:nvSpPr>
      <cdr:spPr>
        <a:xfrm xmlns:a="http://schemas.openxmlformats.org/drawingml/2006/main">
          <a:off x="22275" y="824219"/>
          <a:ext cx="280172" cy="50509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="vert270" wrap="square" lIns="0" tIns="0" rIns="0" bIns="0" rtlCol="0" anchor="ctr" anchorCtr="1"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900" b="1"/>
            <a:t>SOBR.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6</xdr:col>
      <xdr:colOff>465600</xdr:colOff>
      <xdr:row>11</xdr:row>
      <xdr:rowOff>239760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FE9B73-6A73-4D8E-9F66-B4A8C1836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4</xdr:col>
      <xdr:colOff>1252020</xdr:colOff>
      <xdr:row>11</xdr:row>
      <xdr:rowOff>239760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14E7D76-FC59-4CEA-B204-AE7F4EDD3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485775</xdr:rowOff>
    </xdr:from>
    <xdr:to>
      <xdr:col>2</xdr:col>
      <xdr:colOff>1094850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9E0ACA-8A51-4BA1-8B0B-E344552DD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0.17866</cdr:x>
      <cdr:y>0.04068</cdr:y>
    </cdr:from>
    <cdr:to>
      <cdr:x>0.78256</cdr:x>
      <cdr:y>0.19527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0EA67BFA-15CF-B521-6D3F-3C10FC87A37F}"/>
            </a:ext>
          </a:extLst>
        </cdr:cNvPr>
        <cdr:cNvSpPr txBox="1"/>
      </cdr:nvSpPr>
      <cdr:spPr>
        <a:xfrm xmlns:a="http://schemas.openxmlformats.org/drawingml/2006/main">
          <a:off x="450857" y="98419"/>
          <a:ext cx="1524002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μ=0,</a:t>
          </a:r>
          <a:r>
            <a:rPr lang="es-ES" sz="900" i="1">
              <a:latin typeface="Gill Sans MT" panose="020B0502020104020203" pitchFamily="34" charset="0"/>
            </a:rPr>
            <a:t>03</a:t>
          </a:r>
          <a:r>
            <a:rPr lang="el-GR" sz="900" i="1">
              <a:latin typeface="Gill Sans MT" panose="020B0502020104020203" pitchFamily="34" charset="0"/>
            </a:rPr>
            <a:t>3 (0,</a:t>
          </a:r>
          <a:r>
            <a:rPr lang="es-ES" sz="900" i="1">
              <a:latin typeface="Gill Sans MT" panose="020B0502020104020203" pitchFamily="34" charset="0"/>
            </a:rPr>
            <a:t>175</a:t>
          </a:r>
          <a:r>
            <a:rPr lang="el-GR" sz="900" i="1">
              <a:latin typeface="Gill Sans MT" panose="020B0502020104020203" pitchFamily="34" charset="0"/>
            </a:rPr>
            <a:t>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p-valor=0,855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504825</xdr:rowOff>
    </xdr:from>
    <xdr:to>
      <xdr:col>2</xdr:col>
      <xdr:colOff>1104375</xdr:colOff>
      <xdr:row>17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BF64A5-85B1-48EA-A6FC-EF1D01F30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0.17866</cdr:x>
      <cdr:y>0.04068</cdr:y>
    </cdr:from>
    <cdr:to>
      <cdr:x>0.78256</cdr:x>
      <cdr:y>0.19527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0EA67BFA-15CF-B521-6D3F-3C10FC87A37F}"/>
            </a:ext>
          </a:extLst>
        </cdr:cNvPr>
        <cdr:cNvSpPr txBox="1"/>
      </cdr:nvSpPr>
      <cdr:spPr>
        <a:xfrm xmlns:a="http://schemas.openxmlformats.org/drawingml/2006/main">
          <a:off x="450857" y="98419"/>
          <a:ext cx="1524002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μ=0,413 (0,299)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p-valor=0,194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3</xdr:row>
      <xdr:rowOff>323850</xdr:rowOff>
    </xdr:from>
    <xdr:to>
      <xdr:col>2</xdr:col>
      <xdr:colOff>1113900</xdr:colOff>
      <xdr:row>17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4FD87B-D2FD-4AA2-A03C-62118B3B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100965</xdr:colOff>
      <xdr:row>3</xdr:row>
      <xdr:rowOff>104775</xdr:rowOff>
    </xdr:from>
    <xdr:to>
      <xdr:col>10</xdr:col>
      <xdr:colOff>184470</xdr:colOff>
      <xdr:row>12</xdr:row>
      <xdr:rowOff>47310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20711B-0C04-4AC3-969F-3E69719EF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0</xdr:rowOff>
    </xdr:from>
    <xdr:to>
      <xdr:col>2</xdr:col>
      <xdr:colOff>1237725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E2F62B-E249-43D5-AE8A-BBAE22D0D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4</xdr:row>
      <xdr:rowOff>0</xdr:rowOff>
    </xdr:from>
    <xdr:to>
      <xdr:col>2</xdr:col>
      <xdr:colOff>4352925</xdr:colOff>
      <xdr:row>22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67CDB5A-F4CB-4FC5-8E32-98206355B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9525</xdr:rowOff>
    </xdr:from>
    <xdr:to>
      <xdr:col>2</xdr:col>
      <xdr:colOff>1142475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82BCE9D-36EE-484A-BBEC-AAC90F549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361950</xdr:rowOff>
    </xdr:from>
    <xdr:to>
      <xdr:col>2</xdr:col>
      <xdr:colOff>1180575</xdr:colOff>
      <xdr:row>17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F993C5-1173-417E-847D-1A680AE5C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</xdr:row>
      <xdr:rowOff>9525</xdr:rowOff>
    </xdr:from>
    <xdr:to>
      <xdr:col>2</xdr:col>
      <xdr:colOff>1171575</xdr:colOff>
      <xdr:row>9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71FDF4-F0AC-4D35-AF63-E68F1051A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</cdr:y>
    </cdr:from>
    <cdr:to>
      <cdr:x>1</cdr:x>
      <cdr:y>0.9971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8E34E4D5-541C-57B4-014A-13068D3121A9}"/>
            </a:ext>
          </a:extLst>
        </cdr:cNvPr>
        <cdr:cNvSpPr txBox="1"/>
      </cdr:nvSpPr>
      <cdr:spPr>
        <a:xfrm xmlns:a="http://schemas.openxmlformats.org/drawingml/2006/main">
          <a:off x="2717800" y="876300"/>
          <a:ext cx="1397000" cy="21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p-valor=0,536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333375</xdr:rowOff>
    </xdr:from>
    <xdr:to>
      <xdr:col>2</xdr:col>
      <xdr:colOff>1152525</xdr:colOff>
      <xdr:row>9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56120C-A6EB-4045-A636-991EF8608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0.44654</cdr:x>
      <cdr:y>0.8029</cdr:y>
    </cdr:from>
    <cdr:to>
      <cdr:x>1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CC60BB7-7C01-4CE2-CB29-0F85FF82F184}"/>
            </a:ext>
          </a:extLst>
        </cdr:cNvPr>
        <cdr:cNvSpPr txBox="1"/>
      </cdr:nvSpPr>
      <cdr:spPr>
        <a:xfrm xmlns:a="http://schemas.openxmlformats.org/drawingml/2006/main">
          <a:off x="1127123" y="818296"/>
          <a:ext cx="1397002" cy="200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ρ</a:t>
          </a:r>
          <a:r>
            <a:rPr lang="el-GR" sz="900" i="1" baseline="-25000">
              <a:latin typeface="Gill Sans MT" panose="020B0502020104020203" pitchFamily="34" charset="0"/>
            </a:rPr>
            <a:t>1</a:t>
          </a:r>
          <a:r>
            <a:rPr lang="el-GR" sz="900" i="1">
              <a:latin typeface="Gill Sans MT" panose="020B0502020104020203" pitchFamily="34" charset="0"/>
            </a:rPr>
            <a:t>=0    </a:t>
          </a:r>
          <a:r>
            <a:rPr lang="es-ES" sz="900" i="1">
              <a:latin typeface="Gill Sans MT" panose="020B0502020104020203" pitchFamily="34" charset="0"/>
            </a:rPr>
            <a:t>p-valor=0,154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514350</xdr:rowOff>
    </xdr:from>
    <xdr:to>
      <xdr:col>2</xdr:col>
      <xdr:colOff>1085325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51510E-B45C-4990-9717-F9602CB6C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0.15601</cdr:x>
      <cdr:y>0.04068</cdr:y>
    </cdr:from>
    <cdr:to>
      <cdr:x>0.75991</cdr:x>
      <cdr:y>0.19527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1F56786-A149-82AE-4676-FE6D3D3129F0}"/>
            </a:ext>
          </a:extLst>
        </cdr:cNvPr>
        <cdr:cNvSpPr txBox="1"/>
      </cdr:nvSpPr>
      <cdr:spPr>
        <a:xfrm xmlns:a="http://schemas.openxmlformats.org/drawingml/2006/main">
          <a:off x="393700" y="98425"/>
          <a:ext cx="1524016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μ=0,326 (0,381)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p-valor=0,408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0.38218</cdr:x>
      <cdr:y>0.47661</cdr:y>
    </cdr:from>
    <cdr:to>
      <cdr:x>0.53987</cdr:x>
      <cdr:y>0.5824</cdr:y>
    </cdr:to>
    <cdr:sp macro="" textlink="'GRÁFICO 3B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963097" y="1309766"/>
          <a:ext cx="397367" cy="290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451911F-EB58-4123-82A1-4E18BFE94C21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-0.2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0.18511</cdr:x>
      <cdr:y>0.29148</cdr:y>
    </cdr:from>
    <cdr:to>
      <cdr:x>0.34143</cdr:x>
      <cdr:y>0.37828</cdr:y>
    </cdr:to>
    <cdr:sp macro="" textlink="'GRÁFICO 3B'!$F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3B991E05-0E02-4094-BB5E-2A8C6BB12BF3}"/>
            </a:ext>
          </a:extLst>
        </cdr:cNvPr>
        <cdr:cNvSpPr txBox="1"/>
      </cdr:nvSpPr>
      <cdr:spPr>
        <a:xfrm xmlns:a="http://schemas.openxmlformats.org/drawingml/2006/main">
          <a:off x="466486" y="801006"/>
          <a:ext cx="393915" cy="238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AAC7AD81-DC0E-457C-A45E-898D1F9E67DE}" type="TxLink">
            <a:rPr lang="en-US" sz="900" b="0" i="0" u="none" strike="noStrike">
              <a:solidFill>
                <a:schemeClr val="accent1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0.2</a:t>
          </a:fld>
          <a:endParaRPr lang="en-GB" sz="900">
            <a:solidFill>
              <a:schemeClr val="accent1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0.48383</cdr:x>
      <cdr:y>0.51048</cdr:y>
    </cdr:from>
    <cdr:to>
      <cdr:x>0.64816</cdr:x>
      <cdr:y>0.59728</cdr:y>
    </cdr:to>
    <cdr:sp macro="" textlink="'GRÁFICO 3B'!$F$7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1219255" y="1286410"/>
          <a:ext cx="414112" cy="2187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A2DF55-E138-400F-8F37-6618E753DB9B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-0.2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0.56618</cdr:x>
      <cdr:y>0.544</cdr:y>
    </cdr:from>
    <cdr:to>
      <cdr:x>0.7383</cdr:x>
      <cdr:y>0.63699</cdr:y>
    </cdr:to>
    <cdr:sp macro="" textlink="'GRÁFICO 3B'!$F$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1426785" y="1494978"/>
          <a:ext cx="433741" cy="2555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C5C5D4A-4F94-4AC8-B6B2-2B31509FA69F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 algn="ctr"/>
            <a:t>-0.2</a:t>
          </a:fld>
          <a:endParaRPr lang="en-GB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0.77397</cdr:x>
      <cdr:y>0.11402</cdr:y>
    </cdr:from>
    <cdr:to>
      <cdr:x>0.93674</cdr:x>
      <cdr:y>0.21366</cdr:y>
    </cdr:to>
    <cdr:sp macro="" textlink="'GRÁFICO 3B'!$F$10">
      <cdr:nvSpPr>
        <cdr:cNvPr id="11" name="CuadroTexto 10">
          <a:extLst xmlns:a="http://schemas.openxmlformats.org/drawingml/2006/main">
            <a:ext uri="{FF2B5EF4-FFF2-40B4-BE49-F238E27FC236}">
              <a16:creationId xmlns:a16="http://schemas.microsoft.com/office/drawing/2014/main" id="{6B34DDF8-C774-E8B9-2941-20E6B5A2FE86}"/>
            </a:ext>
          </a:extLst>
        </cdr:cNvPr>
        <cdr:cNvSpPr txBox="1"/>
      </cdr:nvSpPr>
      <cdr:spPr>
        <a:xfrm xmlns:a="http://schemas.openxmlformats.org/drawingml/2006/main">
          <a:off x="1950399" y="313344"/>
          <a:ext cx="410190" cy="2738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386069-BFB8-4159-B670-B039D1605673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Verdana"/>
              <a:cs typeface="Calibri"/>
            </a:rPr>
            <a:pPr/>
            <a:t>-0.4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0.28323</cdr:x>
      <cdr:y>0.42603</cdr:y>
    </cdr:from>
    <cdr:to>
      <cdr:x>0.44773</cdr:x>
      <cdr:y>0.49705</cdr:y>
    </cdr:to>
    <cdr:sp macro="" textlink="'GRÁFICO 3B'!$F$5">
      <cdr:nvSpPr>
        <cdr:cNvPr id="7" name="CuadroTexto 6">
          <a:extLst xmlns:a="http://schemas.openxmlformats.org/drawingml/2006/main">
            <a:ext uri="{FF2B5EF4-FFF2-40B4-BE49-F238E27FC236}">
              <a16:creationId xmlns:a16="http://schemas.microsoft.com/office/drawing/2014/main" id="{15524742-A08B-C18B-1E9D-17D1058F6E0E}"/>
            </a:ext>
          </a:extLst>
        </cdr:cNvPr>
        <cdr:cNvSpPr txBox="1"/>
      </cdr:nvSpPr>
      <cdr:spPr>
        <a:xfrm xmlns:a="http://schemas.openxmlformats.org/drawingml/2006/main">
          <a:off x="713730" y="1170762"/>
          <a:ext cx="414561" cy="195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5BFD911-B3C4-4AA7-827F-DE4DC087280D}" type="TxLink">
            <a:rPr lang="en-US" sz="900" b="0" i="0" u="none" strike="noStrike">
              <a:solidFill>
                <a:schemeClr val="tx2"/>
              </a:solidFill>
              <a:latin typeface="Gill Sans MT" panose="020B0502020104020203" pitchFamily="34" charset="0"/>
              <a:ea typeface="Calibri"/>
              <a:cs typeface="Calibri"/>
            </a:rPr>
            <a:pPr/>
            <a:t>-0.4</a:t>
          </a:fld>
          <a:endParaRPr lang="es-ES" sz="900">
            <a:solidFill>
              <a:schemeClr val="tx2"/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0.69791</cdr:x>
      <cdr:y>0.11034</cdr:y>
    </cdr:from>
    <cdr:to>
      <cdr:x>0.76207</cdr:x>
      <cdr:y>0.17781</cdr:y>
    </cdr:to>
    <cdr:sp macro="" textlink="">
      <cdr:nvSpPr>
        <cdr:cNvPr id="8" name="CuadroTexto 7">
          <a:extLst xmlns:a="http://schemas.openxmlformats.org/drawingml/2006/main">
            <a:ext uri="{FF2B5EF4-FFF2-40B4-BE49-F238E27FC236}">
              <a16:creationId xmlns:a16="http://schemas.microsoft.com/office/drawing/2014/main" id="{BAF5F220-452B-2099-CBD2-3730F5698C2C}"/>
            </a:ext>
          </a:extLst>
        </cdr:cNvPr>
        <cdr:cNvSpPr txBox="1"/>
      </cdr:nvSpPr>
      <cdr:spPr>
        <a:xfrm xmlns:a="http://schemas.openxmlformats.org/drawingml/2006/main">
          <a:off x="2925480" y="348151"/>
          <a:ext cx="268941" cy="212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0.69257</cdr:x>
      <cdr:y>0.09258</cdr:y>
    </cdr:from>
    <cdr:to>
      <cdr:x>0.76475</cdr:x>
      <cdr:y>0.1565</cdr:y>
    </cdr:to>
    <cdr:sp macro="" textlink="">
      <cdr:nvSpPr>
        <cdr:cNvPr id="9" name="CuadroTexto 8">
          <a:extLst xmlns:a="http://schemas.openxmlformats.org/drawingml/2006/main">
            <a:ext uri="{FF2B5EF4-FFF2-40B4-BE49-F238E27FC236}">
              <a16:creationId xmlns:a16="http://schemas.microsoft.com/office/drawing/2014/main" id="{02C18998-AE05-2B21-5442-9250A7517ADF}"/>
            </a:ext>
          </a:extLst>
        </cdr:cNvPr>
        <cdr:cNvSpPr txBox="1"/>
      </cdr:nvSpPr>
      <cdr:spPr>
        <a:xfrm xmlns:a="http://schemas.openxmlformats.org/drawingml/2006/main">
          <a:off x="2903068" y="292121"/>
          <a:ext cx="302559" cy="2017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0.69342</cdr:x>
      <cdr:y>0</cdr:y>
    </cdr:from>
    <cdr:to>
      <cdr:x>0.86587</cdr:x>
      <cdr:y>0.06855</cdr:y>
    </cdr:to>
    <cdr:sp macro="" textlink="'GRÁFICO 3B'!$F$9">
      <cdr:nvSpPr>
        <cdr:cNvPr id="10" name="CuadroTexto 9">
          <a:extLst xmlns:a="http://schemas.openxmlformats.org/drawingml/2006/main">
            <a:ext uri="{FF2B5EF4-FFF2-40B4-BE49-F238E27FC236}">
              <a16:creationId xmlns:a16="http://schemas.microsoft.com/office/drawing/2014/main" id="{1B4034F4-F9F2-AACD-478C-DE0D458508A2}"/>
            </a:ext>
          </a:extLst>
        </cdr:cNvPr>
        <cdr:cNvSpPr txBox="1"/>
      </cdr:nvSpPr>
      <cdr:spPr>
        <a:xfrm xmlns:a="http://schemas.openxmlformats.org/drawingml/2006/main">
          <a:off x="1747416" y="0"/>
          <a:ext cx="434580" cy="188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54429A8-EAA6-4EC6-A5F5-B24C5AA03854}" type="TxLink">
            <a:rPr lang="en-US" sz="9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ea typeface="Calibri"/>
              <a:cs typeface="Calibri"/>
            </a:rPr>
            <a:pPr/>
            <a:t>2.4</a:t>
          </a:fld>
          <a:endParaRPr lang="es-ES" sz="9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0</xdr:rowOff>
    </xdr:from>
    <xdr:to>
      <xdr:col>2</xdr:col>
      <xdr:colOff>1675875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BBA600-2485-45B0-970D-2D9AF290B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0.13714</cdr:x>
      <cdr:y>0.05249</cdr:y>
    </cdr:from>
    <cdr:to>
      <cdr:x>0.74104</cdr:x>
      <cdr:y>0.20708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838DCD4-82B9-B60C-6235-E9C9A5864A16}"/>
            </a:ext>
          </a:extLst>
        </cdr:cNvPr>
        <cdr:cNvSpPr txBox="1"/>
      </cdr:nvSpPr>
      <cdr:spPr>
        <a:xfrm xmlns:a="http://schemas.openxmlformats.org/drawingml/2006/main">
          <a:off x="346075" y="127000"/>
          <a:ext cx="1524016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μ=0,926 (0,398)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p-valor=0,040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523875</xdr:rowOff>
    </xdr:from>
    <xdr:to>
      <xdr:col>2</xdr:col>
      <xdr:colOff>1113900</xdr:colOff>
      <xdr:row>17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32E9AA-811D-4F04-9B89-1ACDA4D0B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0.14469</cdr:x>
      <cdr:y>0.01312</cdr:y>
    </cdr:from>
    <cdr:to>
      <cdr:x>0.74859</cdr:x>
      <cdr:y>0.16771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F5E9C80-C2AF-FBC3-78B9-ECFD8BC7E035}"/>
            </a:ext>
          </a:extLst>
        </cdr:cNvPr>
        <cdr:cNvSpPr txBox="1"/>
      </cdr:nvSpPr>
      <cdr:spPr>
        <a:xfrm xmlns:a="http://schemas.openxmlformats.org/drawingml/2006/main">
          <a:off x="365132" y="31749"/>
          <a:ext cx="1524002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μ=0,266 (0,336)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p-valor=0,443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504825</xdr:rowOff>
    </xdr:from>
    <xdr:to>
      <xdr:col>2</xdr:col>
      <xdr:colOff>990075</xdr:colOff>
      <xdr:row>17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3BED66-4604-4587-9CD9-0C7E2A856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0.12959</cdr:x>
      <cdr:y>0.58399</cdr:y>
    </cdr:from>
    <cdr:to>
      <cdr:x>0.73349</cdr:x>
      <cdr:y>0.73858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6D76E66-AB96-CF61-A0D5-991693145827}"/>
            </a:ext>
          </a:extLst>
        </cdr:cNvPr>
        <cdr:cNvSpPr txBox="1"/>
      </cdr:nvSpPr>
      <cdr:spPr>
        <a:xfrm xmlns:a="http://schemas.openxmlformats.org/drawingml/2006/main">
          <a:off x="327025" y="1412875"/>
          <a:ext cx="1524016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μ=-0,689 (0,539)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p-valor=0,227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504825</xdr:rowOff>
    </xdr:from>
    <xdr:to>
      <xdr:col>2</xdr:col>
      <xdr:colOff>1094850</xdr:colOff>
      <xdr:row>17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C766F0-373A-4781-A16E-506F84896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0.17488</cdr:x>
      <cdr:y>0.03675</cdr:y>
    </cdr:from>
    <cdr:to>
      <cdr:x>0.77878</cdr:x>
      <cdr:y>0.19134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746FF056-E2C8-2932-9B9D-C6AD394777EE}"/>
            </a:ext>
          </a:extLst>
        </cdr:cNvPr>
        <cdr:cNvSpPr txBox="1"/>
      </cdr:nvSpPr>
      <cdr:spPr>
        <a:xfrm xmlns:a="http://schemas.openxmlformats.org/drawingml/2006/main">
          <a:off x="441325" y="88900"/>
          <a:ext cx="1524016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μ=-0,426 (1,567)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p-valor=0,790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542925</xdr:rowOff>
    </xdr:from>
    <xdr:to>
      <xdr:col>2</xdr:col>
      <xdr:colOff>1152000</xdr:colOff>
      <xdr:row>17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FD9598-DD42-46AA-BD0E-74B02DC18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0.14091</cdr:x>
      <cdr:y>0.03281</cdr:y>
    </cdr:from>
    <cdr:to>
      <cdr:x>0.74482</cdr:x>
      <cdr:y>0.1874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90DD6B1A-C6CF-376F-66B3-2A2B69DB2A8F}"/>
            </a:ext>
          </a:extLst>
        </cdr:cNvPr>
        <cdr:cNvSpPr txBox="1"/>
      </cdr:nvSpPr>
      <cdr:spPr>
        <a:xfrm xmlns:a="http://schemas.openxmlformats.org/drawingml/2006/main">
          <a:off x="355600" y="79375"/>
          <a:ext cx="1524016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μ=3,916 (1,698)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p-valor=0,042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</xdr:colOff>
      <xdr:row>2</xdr:row>
      <xdr:rowOff>34290</xdr:rowOff>
    </xdr:from>
    <xdr:to>
      <xdr:col>10</xdr:col>
      <xdr:colOff>102555</xdr:colOff>
      <xdr:row>11</xdr:row>
      <xdr:rowOff>171135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12D93A-B0DB-4913-A605-6FD983A8E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504825</xdr:rowOff>
    </xdr:from>
    <xdr:to>
      <xdr:col>2</xdr:col>
      <xdr:colOff>1113900</xdr:colOff>
      <xdr:row>17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9BDE41E-121A-41B7-A652-EBA6D738E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0.43028</cdr:x>
      <cdr:y>0</cdr:y>
    </cdr:from>
    <cdr:to>
      <cdr:x>1</cdr:x>
      <cdr:y>0.15459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57F4B743-2C65-401A-E8C0-A88F7DA7B873}"/>
            </a:ext>
          </a:extLst>
        </cdr:cNvPr>
        <cdr:cNvSpPr txBox="1"/>
      </cdr:nvSpPr>
      <cdr:spPr>
        <a:xfrm xmlns:a="http://schemas.openxmlformats.org/drawingml/2006/main">
          <a:off x="1085850" y="0"/>
          <a:ext cx="1437750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μ=-1,308 (1,182)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p-valor=0,289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3</xdr:row>
      <xdr:rowOff>514350</xdr:rowOff>
    </xdr:from>
    <xdr:to>
      <xdr:col>2</xdr:col>
      <xdr:colOff>1056750</xdr:colOff>
      <xdr:row>17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92FEDCA-189A-4D56-925B-F2B7346E4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0.14091</cdr:x>
      <cdr:y>0.56037</cdr:y>
    </cdr:from>
    <cdr:to>
      <cdr:x>0.74481</cdr:x>
      <cdr:y>0.71496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D4E38163-C647-BC9B-AD2E-8C6C798957F6}"/>
            </a:ext>
          </a:extLst>
        </cdr:cNvPr>
        <cdr:cNvSpPr txBox="1"/>
      </cdr:nvSpPr>
      <cdr:spPr>
        <a:xfrm xmlns:a="http://schemas.openxmlformats.org/drawingml/2006/main">
          <a:off x="355608" y="1355731"/>
          <a:ext cx="1524002" cy="37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μ=0,150 (0,678)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p-valor=0,829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0</xdr:rowOff>
    </xdr:from>
    <xdr:to>
      <xdr:col>2</xdr:col>
      <xdr:colOff>1123425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AE0300-D4E3-4C79-B69F-F1598E65B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0.15601</cdr:x>
      <cdr:y>0</cdr:y>
    </cdr:from>
    <cdr:to>
      <cdr:x>0.75991</cdr:x>
      <cdr:y>0.15459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302F7D6-4248-C868-E555-236404E4DCC1}"/>
            </a:ext>
          </a:extLst>
        </cdr:cNvPr>
        <cdr:cNvSpPr txBox="1"/>
      </cdr:nvSpPr>
      <cdr:spPr>
        <a:xfrm xmlns:a="http://schemas.openxmlformats.org/drawingml/2006/main">
          <a:off x="393704" y="0"/>
          <a:ext cx="1524002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μ=-1,118 (1,781)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p-valor=0,541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533400</xdr:rowOff>
    </xdr:from>
    <xdr:to>
      <xdr:col>2</xdr:col>
      <xdr:colOff>1209150</xdr:colOff>
      <xdr:row>17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8093C9E-88D2-4470-9737-C7BFE0561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0.19375</cdr:x>
      <cdr:y>0.01312</cdr:y>
    </cdr:from>
    <cdr:to>
      <cdr:x>0.79766</cdr:x>
      <cdr:y>0.16771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85D72A4C-9A37-81A3-E285-699FC302006E}"/>
            </a:ext>
          </a:extLst>
        </cdr:cNvPr>
        <cdr:cNvSpPr txBox="1"/>
      </cdr:nvSpPr>
      <cdr:spPr>
        <a:xfrm xmlns:a="http://schemas.openxmlformats.org/drawingml/2006/main">
          <a:off x="488950" y="31750"/>
          <a:ext cx="1524016" cy="374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horz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y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=</a:t>
          </a:r>
          <a:r>
            <a:rPr lang="el-GR" sz="900" i="1">
              <a:latin typeface="Gill Sans MT" panose="020B0502020104020203" pitchFamily="34" charset="0"/>
            </a:rPr>
            <a:t>μ+</a:t>
          </a:r>
          <a:r>
            <a:rPr lang="es-ES" sz="900" i="1">
              <a:latin typeface="Gill Sans MT" panose="020B0502020104020203" pitchFamily="34" charset="0"/>
            </a:rPr>
            <a:t>e</a:t>
          </a:r>
          <a:r>
            <a:rPr lang="es-ES" sz="900" i="1" baseline="-25000">
              <a:latin typeface="Gill Sans MT" panose="020B0502020104020203" pitchFamily="34" charset="0"/>
            </a:rPr>
            <a:t>t</a:t>
          </a:r>
          <a:r>
            <a:rPr lang="es-ES" sz="900" i="1">
              <a:latin typeface="Gill Sans MT" panose="020B0502020104020203" pitchFamily="34" charset="0"/>
            </a:rPr>
            <a:t>    </a:t>
          </a:r>
          <a:r>
            <a:rPr lang="el-GR" sz="900" i="1">
              <a:latin typeface="Gill Sans MT" panose="020B0502020104020203" pitchFamily="34" charset="0"/>
            </a:rPr>
            <a:t>μ=2,070 (0,499)</a:t>
          </a:r>
        </a:p>
        <a:p xmlns:a="http://schemas.openxmlformats.org/drawingml/2006/main">
          <a:r>
            <a:rPr lang="es-ES" sz="900" i="1">
              <a:latin typeface="Gill Sans MT" panose="020B0502020104020203" pitchFamily="34" charset="0"/>
            </a:rPr>
            <a:t>H</a:t>
          </a:r>
          <a:r>
            <a:rPr lang="es-ES" sz="900" i="1" baseline="-25000">
              <a:latin typeface="Gill Sans MT" panose="020B0502020104020203" pitchFamily="34" charset="0"/>
            </a:rPr>
            <a:t>0</a:t>
          </a:r>
          <a:r>
            <a:rPr lang="es-ES" sz="900" i="1">
              <a:latin typeface="Gill Sans MT" panose="020B0502020104020203" pitchFamily="34" charset="0"/>
            </a:rPr>
            <a:t>: </a:t>
          </a:r>
          <a:r>
            <a:rPr lang="el-GR" sz="900" i="1">
              <a:latin typeface="Gill Sans MT" panose="020B0502020104020203" pitchFamily="34" charset="0"/>
            </a:rPr>
            <a:t>μ=0    </a:t>
          </a:r>
          <a:r>
            <a:rPr lang="es-ES" sz="900" i="1">
              <a:latin typeface="Gill Sans MT" panose="020B0502020104020203" pitchFamily="34" charset="0"/>
            </a:rPr>
            <a:t>p-valor=0,002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</xdr:row>
      <xdr:rowOff>9525</xdr:rowOff>
    </xdr:from>
    <xdr:to>
      <xdr:col>2</xdr:col>
      <xdr:colOff>1066275</xdr:colOff>
      <xdr:row>17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5CCFA8-6006-426E-868F-D72F2F264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4</xdr:row>
      <xdr:rowOff>0</xdr:rowOff>
    </xdr:from>
    <xdr:to>
      <xdr:col>2</xdr:col>
      <xdr:colOff>1104375</xdr:colOff>
      <xdr:row>17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307D6F-1A7F-47E7-8B9E-F35A9D1EF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AIReF">
      <a:dk1>
        <a:sysClr val="windowText" lastClr="000000"/>
      </a:dk1>
      <a:lt1>
        <a:sysClr val="window" lastClr="FFFFFF"/>
      </a:lt1>
      <a:dk2>
        <a:srgbClr val="97999B"/>
      </a:dk2>
      <a:lt2>
        <a:srgbClr val="FFFFFF"/>
      </a:lt2>
      <a:accent1>
        <a:srgbClr val="8C2633"/>
      </a:accent1>
      <a:accent2>
        <a:srgbClr val="CFD0D0"/>
      </a:accent2>
      <a:accent3>
        <a:srgbClr val="548CC6"/>
      </a:accent3>
      <a:accent4>
        <a:srgbClr val="FF7311"/>
      </a:accent4>
      <a:accent5>
        <a:srgbClr val="606263"/>
      </a:accent5>
      <a:accent6>
        <a:srgbClr val="F3D1D5"/>
      </a:accent6>
      <a:hlink>
        <a:srgbClr val="465E9C"/>
      </a:hlink>
      <a:folHlink>
        <a:srgbClr val="4B4C4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3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5F884-4350-41D1-833D-2F5C9ECC1220}">
  <dimension ref="A1:H27"/>
  <sheetViews>
    <sheetView showGridLines="0" zoomScaleNormal="100" workbookViewId="0">
      <selection activeCell="E25" sqref="E25"/>
    </sheetView>
  </sheetViews>
  <sheetFormatPr baseColWidth="10" defaultRowHeight="14.4" x14ac:dyDescent="0.3"/>
  <cols>
    <col min="2" max="2" width="45.88671875" style="307" customWidth="1"/>
    <col min="3" max="3" width="62.77734375" style="308" bestFit="1" customWidth="1"/>
    <col min="4" max="4" width="11.5546875" style="309"/>
    <col min="5" max="5" width="19.88671875" style="310" customWidth="1"/>
    <col min="6" max="6" width="81.5546875" style="308" customWidth="1"/>
    <col min="7" max="7" width="40.5546875" style="311" bestFit="1" customWidth="1"/>
    <col min="8" max="8" width="26.6640625" style="307" customWidth="1"/>
  </cols>
  <sheetData>
    <row r="1" spans="1:8" s="307" customFormat="1" x14ac:dyDescent="0.3">
      <c r="A1" s="347"/>
      <c r="C1" s="308"/>
      <c r="D1" s="309"/>
      <c r="E1" s="310"/>
      <c r="F1" s="308"/>
      <c r="G1" s="311"/>
    </row>
    <row r="2" spans="1:8" s="312" customFormat="1" ht="30.6" x14ac:dyDescent="0.3">
      <c r="B2" s="413" t="s">
        <v>638</v>
      </c>
      <c r="C2" s="413"/>
      <c r="D2" s="413"/>
      <c r="E2" s="413"/>
      <c r="F2" s="413"/>
      <c r="G2" s="413"/>
      <c r="H2" s="313">
        <v>45287</v>
      </c>
    </row>
    <row r="3" spans="1:8" s="307" customFormat="1" ht="13.2" x14ac:dyDescent="0.3">
      <c r="C3" s="308"/>
      <c r="D3" s="309"/>
      <c r="E3" s="310"/>
      <c r="F3" s="308"/>
      <c r="G3" s="311"/>
    </row>
    <row r="4" spans="1:8" s="307" customFormat="1" ht="13.2" x14ac:dyDescent="0.3">
      <c r="C4" s="308"/>
      <c r="D4" s="309"/>
      <c r="E4" s="310"/>
      <c r="F4" s="308"/>
      <c r="G4" s="311"/>
    </row>
    <row r="5" spans="1:8" s="307" customFormat="1" ht="13.2" x14ac:dyDescent="0.3">
      <c r="C5" s="308"/>
      <c r="D5" s="309"/>
      <c r="E5" s="310"/>
      <c r="F5" s="308"/>
      <c r="G5" s="311"/>
    </row>
    <row r="6" spans="1:8" s="314" customFormat="1" ht="13.2" thickBot="1" x14ac:dyDescent="0.35">
      <c r="B6" s="315" t="s">
        <v>613</v>
      </c>
      <c r="C6" s="316" t="s">
        <v>614</v>
      </c>
      <c r="D6" s="316" t="s">
        <v>615</v>
      </c>
      <c r="E6" s="316" t="s">
        <v>616</v>
      </c>
      <c r="F6" s="316" t="s">
        <v>617</v>
      </c>
      <c r="G6" s="315" t="s">
        <v>618</v>
      </c>
    </row>
    <row r="7" spans="1:8" x14ac:dyDescent="0.3">
      <c r="B7" s="317"/>
      <c r="C7" s="318"/>
      <c r="D7" s="319"/>
      <c r="E7" s="320"/>
      <c r="F7" s="321"/>
      <c r="G7" s="322"/>
      <c r="H7" s="323"/>
    </row>
    <row r="8" spans="1:8" x14ac:dyDescent="0.3">
      <c r="B8" s="324" t="s">
        <v>619</v>
      </c>
      <c r="C8" s="318"/>
      <c r="D8" s="319"/>
      <c r="E8" s="320"/>
      <c r="F8" s="321"/>
      <c r="G8" s="322"/>
      <c r="H8" s="323"/>
    </row>
    <row r="9" spans="1:8" ht="26.4" x14ac:dyDescent="0.3">
      <c r="B9" s="324"/>
      <c r="C9" s="325" t="s">
        <v>620</v>
      </c>
      <c r="D9" s="326"/>
      <c r="E9" s="327"/>
      <c r="F9" s="328"/>
      <c r="G9" s="323"/>
      <c r="H9" s="323"/>
    </row>
    <row r="10" spans="1:8" ht="26.4" x14ac:dyDescent="0.3">
      <c r="B10" s="324"/>
      <c r="C10" s="325" t="s">
        <v>621</v>
      </c>
      <c r="D10" s="329"/>
      <c r="E10" s="330"/>
      <c r="F10" s="331"/>
      <c r="G10" s="332"/>
      <c r="H10" s="323"/>
    </row>
    <row r="11" spans="1:8" x14ac:dyDescent="0.3">
      <c r="B11" s="324" t="s">
        <v>622</v>
      </c>
      <c r="C11" s="325"/>
      <c r="D11" s="334"/>
      <c r="E11" s="335"/>
      <c r="F11" s="336"/>
      <c r="G11" s="332"/>
      <c r="H11" s="323"/>
    </row>
    <row r="12" spans="1:8" x14ac:dyDescent="0.3">
      <c r="B12" s="333"/>
      <c r="C12" s="325" t="s">
        <v>623</v>
      </c>
      <c r="D12" s="334">
        <v>23</v>
      </c>
      <c r="E12" s="335" t="s">
        <v>642</v>
      </c>
      <c r="F12" s="336" t="s">
        <v>641</v>
      </c>
      <c r="G12" s="343" t="s">
        <v>639</v>
      </c>
      <c r="H12" s="323"/>
    </row>
    <row r="13" spans="1:8" x14ac:dyDescent="0.3">
      <c r="B13" s="333"/>
      <c r="C13" s="342" t="s">
        <v>624</v>
      </c>
      <c r="D13" s="334"/>
      <c r="E13"/>
      <c r="F13" s="336"/>
      <c r="G13" s="332"/>
      <c r="H13" s="323"/>
    </row>
    <row r="14" spans="1:8" x14ac:dyDescent="0.3">
      <c r="B14" s="333"/>
      <c r="C14" s="342" t="s">
        <v>625</v>
      </c>
      <c r="D14" s="334"/>
      <c r="E14" s="335"/>
      <c r="F14" s="336"/>
      <c r="G14" s="332"/>
      <c r="H14" s="323"/>
    </row>
    <row r="15" spans="1:8" x14ac:dyDescent="0.3">
      <c r="B15" s="333"/>
      <c r="C15" s="325" t="s">
        <v>626</v>
      </c>
      <c r="D15" s="334">
        <v>30</v>
      </c>
      <c r="E15" s="335" t="s">
        <v>643</v>
      </c>
      <c r="F15" s="336" t="s">
        <v>640</v>
      </c>
      <c r="G15" s="343" t="s">
        <v>639</v>
      </c>
      <c r="H15" s="323"/>
    </row>
    <row r="16" spans="1:8" x14ac:dyDescent="0.3">
      <c r="B16" s="324"/>
      <c r="C16" s="342" t="s">
        <v>627</v>
      </c>
      <c r="D16" s="329"/>
      <c r="E16" s="330"/>
      <c r="F16" s="331"/>
      <c r="G16" s="332"/>
      <c r="H16" s="323"/>
    </row>
    <row r="17" spans="2:8" x14ac:dyDescent="0.3">
      <c r="C17" s="342" t="s">
        <v>628</v>
      </c>
      <c r="D17" s="334"/>
      <c r="E17" s="335"/>
      <c r="F17" s="336"/>
      <c r="G17" s="332"/>
    </row>
    <row r="18" spans="2:8" ht="14.4" customHeight="1" x14ac:dyDescent="0.3">
      <c r="C18" s="325" t="s">
        <v>629</v>
      </c>
      <c r="D18" s="334">
        <v>39</v>
      </c>
      <c r="E18" s="335" t="s">
        <v>645</v>
      </c>
      <c r="F18" s="336" t="s">
        <v>644</v>
      </c>
      <c r="G18" s="343" t="s">
        <v>639</v>
      </c>
    </row>
    <row r="19" spans="2:8" x14ac:dyDescent="0.3">
      <c r="B19" s="324"/>
      <c r="C19" s="342" t="s">
        <v>630</v>
      </c>
      <c r="D19" s="334">
        <v>42</v>
      </c>
      <c r="E19" s="335" t="s">
        <v>647</v>
      </c>
      <c r="F19" s="336" t="s">
        <v>646</v>
      </c>
      <c r="G19" s="343" t="s">
        <v>648</v>
      </c>
      <c r="H19" s="323"/>
    </row>
    <row r="20" spans="2:8" x14ac:dyDescent="0.3">
      <c r="C20" s="342" t="s">
        <v>631</v>
      </c>
      <c r="D20" s="334">
        <v>45</v>
      </c>
      <c r="E20" s="335" t="s">
        <v>649</v>
      </c>
      <c r="F20" s="336" t="s">
        <v>650</v>
      </c>
      <c r="G20" s="343" t="s">
        <v>648</v>
      </c>
    </row>
    <row r="21" spans="2:8" ht="14.4" customHeight="1" x14ac:dyDescent="0.3">
      <c r="C21" s="342"/>
      <c r="D21" s="334">
        <v>46</v>
      </c>
      <c r="E21" s="335" t="s">
        <v>651</v>
      </c>
      <c r="F21" s="336" t="s">
        <v>652</v>
      </c>
      <c r="G21" s="343" t="s">
        <v>653</v>
      </c>
    </row>
    <row r="22" spans="2:8" x14ac:dyDescent="0.3">
      <c r="B22" s="324" t="s">
        <v>632</v>
      </c>
      <c r="D22" s="334"/>
      <c r="E22" s="335"/>
      <c r="F22" s="336"/>
      <c r="G22" s="337"/>
    </row>
    <row r="23" spans="2:8" x14ac:dyDescent="0.3">
      <c r="B23" s="324" t="s">
        <v>633</v>
      </c>
      <c r="C23" s="318"/>
      <c r="D23" s="329"/>
      <c r="E23" s="330"/>
      <c r="F23" s="331"/>
      <c r="G23" s="332"/>
      <c r="H23" s="323"/>
    </row>
    <row r="24" spans="2:8" x14ac:dyDescent="0.3">
      <c r="B24" s="324" t="s">
        <v>634</v>
      </c>
      <c r="D24" s="334"/>
      <c r="E24" s="335"/>
      <c r="F24" s="336"/>
      <c r="G24" s="337"/>
    </row>
    <row r="25" spans="2:8" x14ac:dyDescent="0.3">
      <c r="B25" s="324" t="s">
        <v>635</v>
      </c>
      <c r="C25" s="318"/>
      <c r="D25" s="334">
        <v>77</v>
      </c>
      <c r="E25" s="335" t="s">
        <v>870</v>
      </c>
      <c r="F25" s="336" t="s">
        <v>871</v>
      </c>
      <c r="G25" s="343" t="s">
        <v>872</v>
      </c>
      <c r="H25" s="323"/>
    </row>
    <row r="26" spans="2:8" x14ac:dyDescent="0.3">
      <c r="B26" s="324" t="s">
        <v>636</v>
      </c>
      <c r="D26" s="334">
        <v>79</v>
      </c>
      <c r="E26" s="335" t="s">
        <v>654</v>
      </c>
      <c r="F26" s="336" t="s">
        <v>656</v>
      </c>
      <c r="G26" s="343" t="s">
        <v>653</v>
      </c>
    </row>
    <row r="27" spans="2:8" x14ac:dyDescent="0.3">
      <c r="D27" s="334">
        <v>80</v>
      </c>
      <c r="E27" s="335" t="s">
        <v>655</v>
      </c>
      <c r="F27" s="336" t="s">
        <v>657</v>
      </c>
      <c r="G27" s="343" t="s">
        <v>653</v>
      </c>
    </row>
  </sheetData>
  <mergeCells count="1">
    <mergeCell ref="B2:G2"/>
  </mergeCells>
  <phoneticPr fontId="44" type="noConversion"/>
  <hyperlinks>
    <hyperlink ref="E12" location="CUADRO1!A1" display="Cuadro 1" xr:uid="{54C7806C-32D5-462B-89D2-4C03783CB937}"/>
    <hyperlink ref="E15" location="CUADRO2!A1" display="Cuadro 2" xr:uid="{9BAE01F9-7ACE-487A-969B-53D2157B265B}"/>
    <hyperlink ref="E18" location="'CUADRO 3'!A1" display="Cuadro 3" xr:uid="{85DF2B1A-2F15-4329-BC5A-1B92FA9FC28B}"/>
    <hyperlink ref="E19" location="'CUADRO 4'!A1" display="Cuadro 4" xr:uid="{CC069D83-1BAE-4A62-A533-43C6EFDC832F}"/>
    <hyperlink ref="E20" location="'CUADRO 5'!A1" display="Cuadro 5" xr:uid="{4A60ED46-131F-48A5-8632-F6322A785126}"/>
    <hyperlink ref="E21" location="'CUADRO 6'!A1" display="Cuadro 6" xr:uid="{1223E53E-534F-40AE-B2DC-21BF52713C94}"/>
    <hyperlink ref="E25" location="'CUADRO ANEXO II'!A1" display="Cuadro ANEXO II" xr:uid="{34724505-D346-4497-9A47-A235ABC9EE18}"/>
    <hyperlink ref="E27" location="'CUADRO ANEXO IV.2'!A1" display="Cuadro ANEXO IV.2" xr:uid="{338E6B0F-77EC-4F61-8929-914F7BFC3F9C}"/>
    <hyperlink ref="E26" location="'CUADRO ANEXO IV.1'!A1" display="Cuadro ANEXO IV.1" xr:uid="{9262E91E-4F64-4BF5-B7C8-2CF2AE65183A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8C2D9-C155-4CB5-AADE-7F80240D4B67}">
  <dimension ref="A1:F16"/>
  <sheetViews>
    <sheetView showGridLines="0" workbookViewId="0">
      <selection activeCell="B3" sqref="B3"/>
    </sheetView>
  </sheetViews>
  <sheetFormatPr baseColWidth="10" defaultRowHeight="14.4" x14ac:dyDescent="0.3"/>
  <cols>
    <col min="2" max="3" width="10.5546875" customWidth="1"/>
    <col min="4" max="4" width="28.6640625" customWidth="1"/>
    <col min="5" max="5" width="12" customWidth="1"/>
  </cols>
  <sheetData>
    <row r="1" spans="1:6" x14ac:dyDescent="0.3">
      <c r="A1" s="346" t="s">
        <v>637</v>
      </c>
    </row>
    <row r="3" spans="1:6" x14ac:dyDescent="0.3">
      <c r="B3" s="340" t="s">
        <v>215</v>
      </c>
    </row>
    <row r="5" spans="1:6" x14ac:dyDescent="0.3">
      <c r="B5" s="6"/>
      <c r="C5" s="7"/>
      <c r="D5" s="450">
        <v>2021</v>
      </c>
      <c r="E5" s="450"/>
      <c r="F5" s="450"/>
    </row>
    <row r="6" spans="1:6" ht="37.799999999999997" x14ac:dyDescent="0.3">
      <c r="B6" s="8" t="s">
        <v>5</v>
      </c>
      <c r="C6" s="9" t="s">
        <v>6</v>
      </c>
      <c r="D6" s="10" t="s">
        <v>7</v>
      </c>
      <c r="E6" s="10" t="s">
        <v>8</v>
      </c>
      <c r="F6" s="10" t="s">
        <v>41</v>
      </c>
    </row>
    <row r="7" spans="1:6" x14ac:dyDescent="0.3">
      <c r="B7" s="11">
        <v>1</v>
      </c>
      <c r="C7" s="11" t="s">
        <v>10</v>
      </c>
      <c r="D7" s="11" t="s">
        <v>167</v>
      </c>
      <c r="E7" s="12">
        <v>43957</v>
      </c>
      <c r="F7" s="13">
        <v>701</v>
      </c>
    </row>
    <row r="8" spans="1:6" x14ac:dyDescent="0.3">
      <c r="B8" s="11">
        <v>2</v>
      </c>
      <c r="C8" s="11" t="s">
        <v>11</v>
      </c>
      <c r="D8" s="11" t="s">
        <v>168</v>
      </c>
      <c r="E8" s="12">
        <v>44140</v>
      </c>
      <c r="F8" s="13">
        <v>518</v>
      </c>
    </row>
    <row r="9" spans="1:6" x14ac:dyDescent="0.3">
      <c r="B9" s="11">
        <v>3</v>
      </c>
      <c r="C9" s="11" t="s">
        <v>12</v>
      </c>
      <c r="D9" s="11" t="s">
        <v>169</v>
      </c>
      <c r="E9" s="12">
        <v>44294</v>
      </c>
      <c r="F9" s="13">
        <v>364</v>
      </c>
    </row>
    <row r="10" spans="1:6" x14ac:dyDescent="0.3">
      <c r="B10" s="11">
        <v>4</v>
      </c>
      <c r="C10" s="11" t="s">
        <v>10</v>
      </c>
      <c r="D10" s="11" t="s">
        <v>170</v>
      </c>
      <c r="E10" s="12">
        <v>44327</v>
      </c>
      <c r="F10" s="13">
        <v>331</v>
      </c>
    </row>
    <row r="11" spans="1:6" x14ac:dyDescent="0.3">
      <c r="B11" s="11">
        <v>5</v>
      </c>
      <c r="C11" s="11" t="s">
        <v>13</v>
      </c>
      <c r="D11" s="11" t="s">
        <v>171</v>
      </c>
      <c r="E11" s="12">
        <v>44392</v>
      </c>
      <c r="F11" s="13">
        <v>266</v>
      </c>
    </row>
    <row r="12" spans="1:6" x14ac:dyDescent="0.3">
      <c r="B12" s="11">
        <v>6</v>
      </c>
      <c r="C12" s="11" t="s">
        <v>11</v>
      </c>
      <c r="D12" s="11" t="s">
        <v>172</v>
      </c>
      <c r="E12" s="12">
        <v>44494</v>
      </c>
      <c r="F12" s="13">
        <v>164</v>
      </c>
    </row>
    <row r="13" spans="1:6" ht="15.6" x14ac:dyDescent="0.3">
      <c r="B13" s="14" t="s">
        <v>158</v>
      </c>
      <c r="C13" s="15"/>
      <c r="D13" s="16" t="s">
        <v>173</v>
      </c>
      <c r="E13" s="17">
        <v>44658</v>
      </c>
      <c r="F13" s="18" t="s">
        <v>14</v>
      </c>
    </row>
    <row r="14" spans="1:6" ht="15" x14ac:dyDescent="0.35">
      <c r="B14" s="71" t="s">
        <v>159</v>
      </c>
    </row>
    <row r="15" spans="1:6" ht="15" x14ac:dyDescent="0.35">
      <c r="B15" s="71"/>
    </row>
    <row r="16" spans="1:6" x14ac:dyDescent="0.3">
      <c r="B16" s="239" t="s">
        <v>212</v>
      </c>
    </row>
  </sheetData>
  <mergeCells count="1">
    <mergeCell ref="D5:F5"/>
  </mergeCells>
  <hyperlinks>
    <hyperlink ref="A1" location="'ÍNDICE CUADROS'!A1" display="Ir al índice de cuadros" xr:uid="{0AFB7857-C60E-4C90-B768-E9F40E954F3F}"/>
  </hyperlinks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04B17-E532-4C8A-ACE0-4856479ECF94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5.664062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982</v>
      </c>
      <c r="C2" s="339" t="s">
        <v>331</v>
      </c>
    </row>
    <row r="3" spans="1:7" s="365" customFormat="1" ht="13.8" x14ac:dyDescent="0.3">
      <c r="B3" s="338" t="s">
        <v>983</v>
      </c>
      <c r="C3" s="338" t="s">
        <v>279</v>
      </c>
    </row>
    <row r="4" spans="1:7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0.63135876905412402</v>
      </c>
      <c r="G5" s="299"/>
    </row>
    <row r="6" spans="1:7" x14ac:dyDescent="0.3">
      <c r="B6" s="460"/>
      <c r="C6" s="460"/>
      <c r="E6" s="298" t="s">
        <v>3</v>
      </c>
      <c r="F6" s="373">
        <v>0.83691380176779595</v>
      </c>
      <c r="G6" s="299"/>
    </row>
    <row r="7" spans="1:7" x14ac:dyDescent="0.3">
      <c r="B7" s="460"/>
      <c r="C7" s="460"/>
      <c r="E7" s="298" t="s">
        <v>292</v>
      </c>
      <c r="F7" s="373">
        <v>0.68218175277890103</v>
      </c>
      <c r="G7" s="299"/>
    </row>
    <row r="8" spans="1:7" x14ac:dyDescent="0.3">
      <c r="B8" s="460"/>
      <c r="C8" s="460"/>
      <c r="E8" s="298" t="s">
        <v>293</v>
      </c>
      <c r="F8" s="373">
        <v>0.82089375997330505</v>
      </c>
      <c r="G8" s="299"/>
    </row>
    <row r="9" spans="1:7" ht="13.8" thickBot="1" x14ac:dyDescent="0.35">
      <c r="B9" s="460"/>
      <c r="C9" s="460"/>
      <c r="E9" s="298" t="s">
        <v>327</v>
      </c>
      <c r="F9" s="374">
        <v>0.79656762518845603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A1C1957E-D136-47D3-B7A8-4210628D658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647D0-B2D0-40DA-9B75-6E17DBCC7D48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88671875" style="267" bestFit="1" customWidth="1"/>
    <col min="3" max="3" width="16.4414062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982</v>
      </c>
      <c r="C2" s="339" t="s">
        <v>331</v>
      </c>
    </row>
    <row r="3" spans="1:7" s="365" customFormat="1" ht="13.8" x14ac:dyDescent="0.3">
      <c r="B3" s="338" t="s">
        <v>984</v>
      </c>
      <c r="C3" s="338" t="s">
        <v>289</v>
      </c>
    </row>
    <row r="4" spans="1:7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1.0735275749753801</v>
      </c>
      <c r="G5" s="299"/>
    </row>
    <row r="6" spans="1:7" x14ac:dyDescent="0.3">
      <c r="B6" s="460"/>
      <c r="C6" s="460"/>
      <c r="E6" s="298" t="s">
        <v>3</v>
      </c>
      <c r="F6" s="373">
        <v>1.6020288626033501</v>
      </c>
      <c r="G6" s="299"/>
    </row>
    <row r="7" spans="1:7" x14ac:dyDescent="0.3">
      <c r="B7" s="460"/>
      <c r="C7" s="460"/>
      <c r="E7" s="298" t="s">
        <v>292</v>
      </c>
      <c r="F7" s="373">
        <v>1.0537233464180999</v>
      </c>
      <c r="G7" s="299"/>
    </row>
    <row r="8" spans="1:7" x14ac:dyDescent="0.3">
      <c r="B8" s="460"/>
      <c r="C8" s="460"/>
      <c r="E8" s="298" t="s">
        <v>293</v>
      </c>
      <c r="F8" s="373">
        <v>0.86275756987174301</v>
      </c>
      <c r="G8" s="299"/>
    </row>
    <row r="9" spans="1:7" ht="13.8" thickBot="1" x14ac:dyDescent="0.35">
      <c r="B9" s="460"/>
      <c r="C9" s="460"/>
      <c r="E9" s="298" t="s">
        <v>327</v>
      </c>
      <c r="F9" s="374">
        <v>0.83183397865007702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98FAA626-EC79-4CF4-930E-1D51473C5AA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04B1A-F1D2-4E42-A47E-82347B94F376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7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985</v>
      </c>
      <c r="C2" s="339" t="s">
        <v>333</v>
      </c>
    </row>
    <row r="3" spans="1:15" s="365" customFormat="1" ht="13.8" x14ac:dyDescent="0.3">
      <c r="B3" s="338" t="s">
        <v>986</v>
      </c>
      <c r="C3" s="338" t="s">
        <v>301</v>
      </c>
    </row>
    <row r="4" spans="1:15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  <c r="O4" s="365"/>
    </row>
    <row r="5" spans="1:15" x14ac:dyDescent="0.3">
      <c r="B5" s="460"/>
      <c r="C5" s="460"/>
      <c r="E5" s="298">
        <v>2016</v>
      </c>
      <c r="F5" s="298" t="s">
        <v>281</v>
      </c>
      <c r="G5" s="375">
        <v>0.2414614397973387</v>
      </c>
      <c r="H5" s="376">
        <v>-7.8648494788351009E-2</v>
      </c>
      <c r="I5" s="377">
        <v>-0.32864849478835945</v>
      </c>
      <c r="J5" s="377">
        <v>-0.22864849478835936</v>
      </c>
      <c r="K5" s="377">
        <v>-0.28393595364786783</v>
      </c>
      <c r="L5" s="377">
        <v>-0.72864849478835936</v>
      </c>
      <c r="M5" s="377">
        <v>8.8456517234621224E-2</v>
      </c>
      <c r="N5" s="378">
        <f>M5-L5</f>
        <v>0.81710501202298058</v>
      </c>
      <c r="O5" s="299"/>
    </row>
    <row r="6" spans="1:15" x14ac:dyDescent="0.3">
      <c r="B6" s="460"/>
      <c r="C6" s="460"/>
      <c r="E6" s="298"/>
      <c r="F6" s="298" t="s">
        <v>282</v>
      </c>
      <c r="G6" s="379">
        <v>0.24744407150860237</v>
      </c>
      <c r="H6" s="380">
        <v>7.1351505211640465E-2</v>
      </c>
      <c r="I6" s="381">
        <v>0.17135150521164055</v>
      </c>
      <c r="J6" s="381">
        <v>-2.864849478835918E-2</v>
      </c>
      <c r="K6" s="381">
        <v>9.8326918628439675E-2</v>
      </c>
      <c r="L6" s="381">
        <v>-0.12864849478835927</v>
      </c>
      <c r="M6" s="381">
        <v>0.27135150521164064</v>
      </c>
      <c r="N6" s="382">
        <f t="shared" ref="N6:N18" si="0">M6-L6</f>
        <v>0.39999999999999991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0.60113272126702189</v>
      </c>
      <c r="H7" s="380">
        <v>0.17446332390827468</v>
      </c>
      <c r="I7" s="381">
        <v>1.7326146969901313E-2</v>
      </c>
      <c r="J7" s="381">
        <v>0.1173261469699014</v>
      </c>
      <c r="K7" s="381">
        <v>0.11162116164070568</v>
      </c>
      <c r="L7" s="381">
        <v>-0.33412091387065601</v>
      </c>
      <c r="M7" s="381">
        <v>0.41732614696990122</v>
      </c>
      <c r="N7" s="382">
        <f t="shared" si="0"/>
        <v>0.75144706084055723</v>
      </c>
      <c r="O7" s="299"/>
    </row>
    <row r="8" spans="1:15" x14ac:dyDescent="0.3">
      <c r="B8" s="460"/>
      <c r="C8" s="460"/>
      <c r="E8" s="298"/>
      <c r="F8" s="298" t="s">
        <v>282</v>
      </c>
      <c r="G8" s="379">
        <v>0.159452037584078</v>
      </c>
      <c r="H8" s="380">
        <v>0.1173261469699014</v>
      </c>
      <c r="I8" s="381">
        <v>1.7326146969901313E-2</v>
      </c>
      <c r="J8" s="381">
        <v>0.21732614696990149</v>
      </c>
      <c r="K8" s="381">
        <v>0.17055711215702996</v>
      </c>
      <c r="L8" s="381">
        <v>-3.9588378525192702E-3</v>
      </c>
      <c r="M8" s="381">
        <v>0.35356668373959765</v>
      </c>
      <c r="N8" s="382">
        <f t="shared" si="0"/>
        <v>0.35752552159211692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7.7088528855027594E-2</v>
      </c>
      <c r="H9" s="380">
        <v>-0.29439737563055246</v>
      </c>
      <c r="I9" s="381">
        <v>-0.19439737563055237</v>
      </c>
      <c r="J9" s="381">
        <v>5.6026243694473621E-3</v>
      </c>
      <c r="K9" s="381">
        <v>2.898672184206319E-2</v>
      </c>
      <c r="L9" s="381">
        <v>-0.1943973756305617</v>
      </c>
      <c r="M9" s="381">
        <v>0.40560262436944772</v>
      </c>
      <c r="N9" s="382">
        <f t="shared" si="0"/>
        <v>0.60000000000000941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-0.1715066753058947</v>
      </c>
      <c r="H10" s="380">
        <v>5.6026243694473621E-3</v>
      </c>
      <c r="I10" s="381">
        <v>-9.4397375630552283E-2</v>
      </c>
      <c r="J10" s="381">
        <v>5.6026243694473621E-3</v>
      </c>
      <c r="K10" s="381">
        <v>-2.2125786253267776E-2</v>
      </c>
      <c r="L10" s="381">
        <v>-0.22553046792276588</v>
      </c>
      <c r="M10" s="381">
        <v>0.30560262436944763</v>
      </c>
      <c r="N10" s="382">
        <f t="shared" si="0"/>
        <v>0.5311330922922135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1.2267455907914715</v>
      </c>
      <c r="H11" s="380">
        <v>1.0150226958224771</v>
      </c>
      <c r="I11" s="381">
        <v>1.079522695822476</v>
      </c>
      <c r="J11" s="381">
        <v>0.97952269582247586</v>
      </c>
      <c r="K11" s="381">
        <v>1.0638654656996041</v>
      </c>
      <c r="L11" s="381">
        <v>0.77952269582247591</v>
      </c>
      <c r="M11" s="381">
        <v>1.2945226958224874</v>
      </c>
      <c r="N11" s="382">
        <f t="shared" si="0"/>
        <v>0.51500000000001145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-0.13737720921859797</v>
      </c>
      <c r="H12" s="380">
        <v>-2.0477304177524025E-2</v>
      </c>
      <c r="I12" s="381">
        <v>7.9522695822475953E-2</v>
      </c>
      <c r="J12" s="381">
        <v>0.879522695822476</v>
      </c>
      <c r="K12" s="381">
        <v>0.7739723198752646</v>
      </c>
      <c r="L12" s="381">
        <v>7.9522695822475953E-2</v>
      </c>
      <c r="M12" s="381">
        <v>1.079522695822476</v>
      </c>
      <c r="N12" s="382">
        <f t="shared" si="0"/>
        <v>1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>
        <v>1.1347223592286166</v>
      </c>
      <c r="H13" s="380">
        <v>3.3393326878960021</v>
      </c>
      <c r="I13" s="381">
        <v>1.9893326878960025</v>
      </c>
      <c r="J13" s="381">
        <v>1.4393326878960035</v>
      </c>
      <c r="K13" s="381">
        <v>1.0564169255507725</v>
      </c>
      <c r="L13" s="381">
        <v>-3.808910389767405</v>
      </c>
      <c r="M13" s="381">
        <v>4.1125011722945626</v>
      </c>
      <c r="N13" s="382">
        <f t="shared" si="0"/>
        <v>7.9214115620619676</v>
      </c>
      <c r="O13" s="299"/>
    </row>
    <row r="14" spans="1:15" x14ac:dyDescent="0.3">
      <c r="B14" s="460"/>
      <c r="C14" s="460"/>
      <c r="E14" s="298"/>
      <c r="F14" s="298" t="s">
        <v>282</v>
      </c>
      <c r="G14" s="379">
        <v>-1.3272150626337869</v>
      </c>
      <c r="H14" s="380">
        <v>-0.46066731210399681</v>
      </c>
      <c r="I14" s="381">
        <v>-1.0667312103997517E-2</v>
      </c>
      <c r="J14" s="381">
        <v>-2.4606673121039968</v>
      </c>
      <c r="K14" s="381">
        <v>-1.7116308929705646</v>
      </c>
      <c r="L14" s="381">
        <v>-4.3606673121039972</v>
      </c>
      <c r="M14" s="381">
        <v>0.99572242945653144</v>
      </c>
      <c r="N14" s="382">
        <f t="shared" si="0"/>
        <v>5.3563897415605286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2.9818916203856469</v>
      </c>
      <c r="H15" s="380">
        <v>2.6658880637265012</v>
      </c>
      <c r="I15" s="381">
        <v>4.1658880637265021</v>
      </c>
      <c r="J15" s="381">
        <v>1.7658880637265018</v>
      </c>
      <c r="K15" s="381">
        <v>2.0617499476809851</v>
      </c>
      <c r="L15" s="381">
        <v>0.3658880637265014</v>
      </c>
      <c r="M15" s="381">
        <v>4.1658880637265021</v>
      </c>
      <c r="N15" s="382">
        <f t="shared" si="0"/>
        <v>3.8000000000000007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2.4853537522640199</v>
      </c>
      <c r="H16" s="380">
        <v>3.3658880637265014</v>
      </c>
      <c r="I16" s="381">
        <v>4.965888063726501</v>
      </c>
      <c r="J16" s="381">
        <v>1.7658880637265018</v>
      </c>
      <c r="K16" s="381">
        <v>3.0139378887673747</v>
      </c>
      <c r="L16" s="381">
        <v>0.66588806372650122</v>
      </c>
      <c r="M16" s="381">
        <v>5.465888063726501</v>
      </c>
      <c r="N16" s="382">
        <f t="shared" si="0"/>
        <v>4.8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-0.17601079783857809</v>
      </c>
      <c r="H17" s="380">
        <v>-0.1801001863352738</v>
      </c>
      <c r="I17" s="381">
        <v>0.22836547690961595</v>
      </c>
      <c r="J17" s="381">
        <v>-3.4716345230903842</v>
      </c>
      <c r="K17" s="381">
        <v>-1.3377366134844242</v>
      </c>
      <c r="L17" s="381">
        <v>-4.6466254998830889</v>
      </c>
      <c r="M17" s="381">
        <v>0.22836547690961595</v>
      </c>
      <c r="N17" s="382">
        <f t="shared" si="0"/>
        <v>4.8749909767927049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-2.7806222612584808</v>
      </c>
      <c r="H18" s="384">
        <v>-3.0716345230903839</v>
      </c>
      <c r="I18" s="385">
        <v>-2.671634523090384</v>
      </c>
      <c r="J18" s="385">
        <v>-2.7716345230903841</v>
      </c>
      <c r="K18" s="385">
        <v>-1.915068445057257</v>
      </c>
      <c r="L18" s="385">
        <v>-3.2716345230903841</v>
      </c>
      <c r="M18" s="385">
        <v>-0.87163452309038414</v>
      </c>
      <c r="N18" s="386">
        <f t="shared" si="0"/>
        <v>2.4</v>
      </c>
      <c r="O18" s="299"/>
    </row>
  </sheetData>
  <mergeCells count="1">
    <mergeCell ref="B5:C18"/>
  </mergeCells>
  <hyperlinks>
    <hyperlink ref="A1" location="'ÍNDICE GFÁFICOS'!A1" display="Ir al índice de gráficos" xr:uid="{CB1FAC09-2693-40BF-90BA-2AD7B00ED8C9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B2D08-B026-477E-84C3-215AFC91F6FD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88671875" style="267" bestFit="1" customWidth="1"/>
    <col min="3" max="3" width="16.554687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985</v>
      </c>
      <c r="C2" s="339" t="s">
        <v>333</v>
      </c>
    </row>
    <row r="3" spans="1:15" s="365" customFormat="1" ht="13.8" x14ac:dyDescent="0.3">
      <c r="B3" s="338" t="s">
        <v>987</v>
      </c>
      <c r="C3" s="338" t="s">
        <v>302</v>
      </c>
    </row>
    <row r="4" spans="1:15" s="365" customFormat="1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0.13722028839901634</v>
      </c>
      <c r="H5" s="376">
        <v>-0.28364849478836174</v>
      </c>
      <c r="I5" s="377">
        <v>-0.82864849478835945</v>
      </c>
      <c r="J5" s="377">
        <v>-0.42864849478835954</v>
      </c>
      <c r="K5" s="377">
        <v>-0.60775112156078892</v>
      </c>
      <c r="L5" s="377">
        <v>-1.6544541239662074</v>
      </c>
      <c r="M5" s="377">
        <v>1.0795752761217541</v>
      </c>
      <c r="N5" s="378">
        <f>M5-L5</f>
        <v>2.7340294000879615</v>
      </c>
      <c r="O5" s="299"/>
    </row>
    <row r="6" spans="1:15" x14ac:dyDescent="0.3">
      <c r="B6" s="460"/>
      <c r="C6" s="460"/>
      <c r="E6" s="298"/>
      <c r="F6" s="298" t="s">
        <v>282</v>
      </c>
      <c r="G6" s="379">
        <v>-0.63880633694145939</v>
      </c>
      <c r="H6" s="380">
        <v>-0.22864849478835936</v>
      </c>
      <c r="I6" s="381">
        <v>-0.32864849478835945</v>
      </c>
      <c r="J6" s="381">
        <v>-0.52864849478835918</v>
      </c>
      <c r="K6" s="381">
        <v>-0.32809256826131339</v>
      </c>
      <c r="L6" s="381">
        <v>-0.84056267976704646</v>
      </c>
      <c r="M6" s="381">
        <v>0.47135150521164082</v>
      </c>
      <c r="N6" s="382">
        <f t="shared" ref="N6:N18" si="0">M6-L6</f>
        <v>1.3119141849786873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0.23077159882217568</v>
      </c>
      <c r="H7" s="380">
        <v>0.17732614696990812</v>
      </c>
      <c r="I7" s="381">
        <v>-0.3826738530300986</v>
      </c>
      <c r="J7" s="381">
        <v>-8.2673853030098776E-2</v>
      </c>
      <c r="K7" s="381">
        <v>-1.4655053294173381E-2</v>
      </c>
      <c r="L7" s="381">
        <v>-0.3826738530300986</v>
      </c>
      <c r="M7" s="381">
        <v>0.71841018563015258</v>
      </c>
      <c r="N7" s="382">
        <f t="shared" si="0"/>
        <v>1.1010840386602512</v>
      </c>
      <c r="O7" s="299"/>
    </row>
    <row r="8" spans="1:15" x14ac:dyDescent="0.3">
      <c r="B8" s="460"/>
      <c r="C8" s="460"/>
      <c r="E8" s="298"/>
      <c r="F8" s="298" t="s">
        <v>282</v>
      </c>
      <c r="G8" s="379">
        <v>0.24129631669606644</v>
      </c>
      <c r="H8" s="380">
        <v>0.21732614696990149</v>
      </c>
      <c r="I8" s="381">
        <v>-0.3826738530300986</v>
      </c>
      <c r="J8" s="381">
        <v>-0.28267385303009851</v>
      </c>
      <c r="K8" s="381">
        <v>1.3675891161577081E-2</v>
      </c>
      <c r="L8" s="381">
        <v>-0.78267385303009851</v>
      </c>
      <c r="M8" s="381">
        <v>0.71732614696990149</v>
      </c>
      <c r="N8" s="382">
        <f t="shared" si="0"/>
        <v>1.5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0.326232048424143</v>
      </c>
      <c r="H9" s="380">
        <v>0.11560262436944857</v>
      </c>
      <c r="I9" s="381">
        <v>-0.69439737563055237</v>
      </c>
      <c r="J9" s="381">
        <v>-0.29439737563055246</v>
      </c>
      <c r="K9" s="381">
        <v>-0.19960971436340502</v>
      </c>
      <c r="L9" s="381">
        <v>-0.69439737563055237</v>
      </c>
      <c r="M9" s="381">
        <v>6.0222993417147208E-2</v>
      </c>
      <c r="N9" s="382">
        <f t="shared" si="0"/>
        <v>0.75462036904769958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-9.9775691502217434E-3</v>
      </c>
      <c r="H10" s="380">
        <v>-0.49439737563055242</v>
      </c>
      <c r="I10" s="381">
        <v>-0.29439737563055246</v>
      </c>
      <c r="J10" s="381">
        <v>-9.4397375630552283E-2</v>
      </c>
      <c r="K10" s="381">
        <v>7.1488919609708379E-2</v>
      </c>
      <c r="L10" s="381">
        <v>-0.29439737563055246</v>
      </c>
      <c r="M10" s="381">
        <v>0.30560262436944763</v>
      </c>
      <c r="N10" s="382">
        <f t="shared" si="0"/>
        <v>0.60000000000000009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1.2398319083282439</v>
      </c>
      <c r="H11" s="380">
        <v>0.879522695822476</v>
      </c>
      <c r="I11" s="381">
        <v>0.67952269582247604</v>
      </c>
      <c r="J11" s="381">
        <v>0.97952269582247586</v>
      </c>
      <c r="K11" s="381">
        <v>1.0481744128526744</v>
      </c>
      <c r="L11" s="381">
        <v>0.67952269582247604</v>
      </c>
      <c r="M11" s="381">
        <v>1.679522695822476</v>
      </c>
      <c r="N11" s="382">
        <f t="shared" si="0"/>
        <v>1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0.90100759568850597</v>
      </c>
      <c r="H12" s="380">
        <v>0.97952269582247586</v>
      </c>
      <c r="I12" s="381">
        <v>0.67952269582247604</v>
      </c>
      <c r="J12" s="381">
        <v>0.879522695822476</v>
      </c>
      <c r="K12" s="381">
        <v>0.93041099899913804</v>
      </c>
      <c r="L12" s="381">
        <v>0.17952269582247604</v>
      </c>
      <c r="M12" s="381">
        <v>1.1949775902555535</v>
      </c>
      <c r="N12" s="382">
        <f t="shared" si="0"/>
        <v>1.0154548944330775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 t="e">
        <v>#N/A</v>
      </c>
      <c r="H13" s="380" t="e">
        <v>#N/A</v>
      </c>
      <c r="I13" s="381" t="e">
        <v>#N/A</v>
      </c>
      <c r="J13" s="381" t="e">
        <v>#N/A</v>
      </c>
      <c r="K13" s="381" t="e">
        <v>#N/A</v>
      </c>
      <c r="L13" s="381" t="e">
        <v>#N/A</v>
      </c>
      <c r="M13" s="381" t="e">
        <v>#N/A</v>
      </c>
      <c r="N13" s="382" t="e">
        <f t="shared" si="0"/>
        <v>#N/A</v>
      </c>
      <c r="O13" s="299"/>
    </row>
    <row r="14" spans="1:15" x14ac:dyDescent="0.3">
      <c r="B14" s="460"/>
      <c r="C14" s="460"/>
      <c r="E14" s="298"/>
      <c r="F14" s="298" t="s">
        <v>282</v>
      </c>
      <c r="G14" s="379" t="e">
        <v>#N/A</v>
      </c>
      <c r="H14" s="380" t="e">
        <v>#N/A</v>
      </c>
      <c r="I14" s="381" t="e">
        <v>#N/A</v>
      </c>
      <c r="J14" s="381" t="e">
        <v>#N/A</v>
      </c>
      <c r="K14" s="381" t="e">
        <v>#N/A</v>
      </c>
      <c r="L14" s="381" t="e">
        <v>#N/A</v>
      </c>
      <c r="M14" s="381" t="e">
        <v>#N/A</v>
      </c>
      <c r="N14" s="382" t="e">
        <f t="shared" si="0"/>
        <v>#N/A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-0.12914449175947951</v>
      </c>
      <c r="H15" s="380">
        <v>6.5888063726501578E-2</v>
      </c>
      <c r="I15" s="381">
        <v>5.465888063726501</v>
      </c>
      <c r="J15" s="381">
        <v>4.2658880637265018</v>
      </c>
      <c r="K15" s="381">
        <v>2.3271747750002056</v>
      </c>
      <c r="L15" s="381">
        <v>-3.0600079242343514</v>
      </c>
      <c r="M15" s="381">
        <v>14.272861172097127</v>
      </c>
      <c r="N15" s="382">
        <f t="shared" si="0"/>
        <v>17.332869096331478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4.1569038327311532</v>
      </c>
      <c r="H16" s="380">
        <v>6.0658880637265007</v>
      </c>
      <c r="I16" s="381">
        <v>2.8158880637265016</v>
      </c>
      <c r="J16" s="381">
        <v>-0.1341119362734986</v>
      </c>
      <c r="K16" s="381">
        <v>3.0236419546078466</v>
      </c>
      <c r="L16" s="381">
        <v>-0.1341119362734986</v>
      </c>
      <c r="M16" s="381">
        <v>7.1658880637265021</v>
      </c>
      <c r="N16" s="382">
        <f t="shared" si="0"/>
        <v>7.3000000000000007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2.5283654769096158</v>
      </c>
      <c r="H17" s="380">
        <v>2.6283654769096163</v>
      </c>
      <c r="I17" s="381">
        <v>0.52836547690961577</v>
      </c>
      <c r="J17" s="381">
        <v>1.5283654769096158</v>
      </c>
      <c r="K17" s="381">
        <v>0.97349662498879752</v>
      </c>
      <c r="L17" s="381">
        <v>-0.75107467577040232</v>
      </c>
      <c r="M17" s="381">
        <v>3.2283654769096159</v>
      </c>
      <c r="N17" s="382">
        <f t="shared" si="0"/>
        <v>3.9794401526800183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2.1283654769096163</v>
      </c>
      <c r="H18" s="384">
        <v>2.6283654769096163</v>
      </c>
      <c r="I18" s="385">
        <v>2.8365476909615772E-2</v>
      </c>
      <c r="J18" s="385">
        <v>1.5283654769096158</v>
      </c>
      <c r="K18" s="385">
        <v>1.1600673597560016</v>
      </c>
      <c r="L18" s="385">
        <v>-7.1634523090383873E-2</v>
      </c>
      <c r="M18" s="385">
        <v>3.8283654769096156</v>
      </c>
      <c r="N18" s="386">
        <f t="shared" si="0"/>
        <v>3.8999999999999995</v>
      </c>
      <c r="O18" s="299"/>
    </row>
  </sheetData>
  <mergeCells count="1">
    <mergeCell ref="B5:C18"/>
  </mergeCells>
  <hyperlinks>
    <hyperlink ref="A1" location="'ÍNDICE GFÁFICOS'!A1" display="Ir al índice de gráficos" xr:uid="{523C1643-2F34-406F-B075-5DE14A107D57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5BAC7-5EBF-4869-8BA5-CB6F377BBAFF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44140625" style="267" bestFit="1" customWidth="1"/>
    <col min="3" max="3" width="16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985</v>
      </c>
      <c r="C2" s="339" t="s">
        <v>333</v>
      </c>
    </row>
    <row r="3" spans="1:15" s="365" customFormat="1" ht="13.8" x14ac:dyDescent="0.3">
      <c r="B3" s="338" t="s">
        <v>988</v>
      </c>
      <c r="C3" s="338" t="s">
        <v>303</v>
      </c>
    </row>
    <row r="4" spans="1:15" s="365" customFormat="1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0.73232880911340836</v>
      </c>
      <c r="H5" s="376">
        <v>0.22095269899577374</v>
      </c>
      <c r="I5" s="377">
        <v>0.22095269899577374</v>
      </c>
      <c r="J5" s="377">
        <v>0.22095269899577374</v>
      </c>
      <c r="K5" s="377">
        <v>0.51455920083785123</v>
      </c>
      <c r="L5" s="377">
        <v>-0.41663675856935711</v>
      </c>
      <c r="M5" s="377">
        <v>1.2502810402764855</v>
      </c>
      <c r="N5" s="378">
        <f>M5-L5</f>
        <v>1.6669177988458426</v>
      </c>
      <c r="O5" s="299"/>
    </row>
    <row r="6" spans="1:15" x14ac:dyDescent="0.3">
      <c r="B6" s="460"/>
      <c r="C6" s="460"/>
      <c r="E6" s="298"/>
      <c r="F6" s="298" t="s">
        <v>282</v>
      </c>
      <c r="G6" s="379">
        <v>0.18191701291203355</v>
      </c>
      <c r="H6" s="380">
        <v>0.22095269899577374</v>
      </c>
      <c r="I6" s="381">
        <v>0.22095269899577374</v>
      </c>
      <c r="J6" s="381">
        <v>0.12095269899577377</v>
      </c>
      <c r="K6" s="381">
        <v>6.5529069812652829E-2</v>
      </c>
      <c r="L6" s="381">
        <v>-1.3670295141075175</v>
      </c>
      <c r="M6" s="381">
        <v>1.1209526989957641</v>
      </c>
      <c r="N6" s="382">
        <f t="shared" ref="N6:N18" si="0">M6-L6</f>
        <v>2.4879822131032814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-0.55220488833994197</v>
      </c>
      <c r="H7" s="380">
        <v>-0.8157935780249943</v>
      </c>
      <c r="I7" s="381">
        <v>-0.76579357802499426</v>
      </c>
      <c r="J7" s="381">
        <v>-0.66579357802499428</v>
      </c>
      <c r="K7" s="381">
        <v>-0.58100796673486244</v>
      </c>
      <c r="L7" s="381">
        <v>-1.0568910944102505</v>
      </c>
      <c r="M7" s="381">
        <v>0.23420642197500574</v>
      </c>
      <c r="N7" s="382">
        <f t="shared" si="0"/>
        <v>1.2910975163852563</v>
      </c>
      <c r="O7" s="299"/>
    </row>
    <row r="8" spans="1:15" x14ac:dyDescent="0.3">
      <c r="B8" s="460"/>
      <c r="C8" s="460"/>
      <c r="E8" s="298"/>
      <c r="F8" s="298" t="s">
        <v>282</v>
      </c>
      <c r="G8" s="379">
        <v>-0.43425912011990486</v>
      </c>
      <c r="H8" s="380">
        <v>-0.66579357802499428</v>
      </c>
      <c r="I8" s="381">
        <v>-0.5657935780249943</v>
      </c>
      <c r="J8" s="381">
        <v>-0.66579357802499428</v>
      </c>
      <c r="K8" s="381">
        <v>-0.47716430554047529</v>
      </c>
      <c r="L8" s="381">
        <v>-0.81247733608007078</v>
      </c>
      <c r="M8" s="381">
        <v>-0.16579357802499306</v>
      </c>
      <c r="N8" s="382">
        <f t="shared" si="0"/>
        <v>0.64668375805507772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-0.85859909714034743</v>
      </c>
      <c r="H9" s="380">
        <v>-1.0268317987290998</v>
      </c>
      <c r="I9" s="381">
        <v>-0.72683179872909998</v>
      </c>
      <c r="J9" s="381">
        <v>-0.22683179872909998</v>
      </c>
      <c r="K9" s="381">
        <v>-0.75864050528684279</v>
      </c>
      <c r="L9" s="381">
        <v>-1.1943613930715848</v>
      </c>
      <c r="M9" s="381">
        <v>-0.16511296555854393</v>
      </c>
      <c r="N9" s="382">
        <f t="shared" si="0"/>
        <v>1.0292484275130409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-0.71399161553450985</v>
      </c>
      <c r="H10" s="380">
        <v>-0.22683179872909998</v>
      </c>
      <c r="I10" s="381">
        <v>-0.22683179872909998</v>
      </c>
      <c r="J10" s="381">
        <v>-0.22683179872909998</v>
      </c>
      <c r="K10" s="381">
        <v>-0.26942846122112329</v>
      </c>
      <c r="L10" s="381">
        <v>-0.72683179872909998</v>
      </c>
      <c r="M10" s="381">
        <v>0.27316820127090002</v>
      </c>
      <c r="N10" s="382">
        <f t="shared" si="0"/>
        <v>1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-0.5027131934173843</v>
      </c>
      <c r="H11" s="380">
        <v>-0.44571946014324348</v>
      </c>
      <c r="I11" s="381">
        <v>-0.54571946014324335</v>
      </c>
      <c r="J11" s="381">
        <v>-0.64571946014324344</v>
      </c>
      <c r="K11" s="381">
        <v>-0.27976179761410513</v>
      </c>
      <c r="L11" s="381">
        <v>-0.9957995717987016</v>
      </c>
      <c r="M11" s="381">
        <v>0.26627549116193094</v>
      </c>
      <c r="N11" s="382">
        <f t="shared" si="0"/>
        <v>1.2620750629606325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-0.3125501301114606</v>
      </c>
      <c r="H12" s="380">
        <v>-0.3457194601432434</v>
      </c>
      <c r="I12" s="381">
        <v>-0.54571946014324335</v>
      </c>
      <c r="J12" s="381">
        <v>-0.44571946014324348</v>
      </c>
      <c r="K12" s="381">
        <v>-0.50860915185243916</v>
      </c>
      <c r="L12" s="381">
        <v>-0.7310381798873633</v>
      </c>
      <c r="M12" s="381">
        <v>-0.14571946014324322</v>
      </c>
      <c r="N12" s="382">
        <f t="shared" si="0"/>
        <v>0.58531871974412009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>
        <v>2.7324619325169341</v>
      </c>
      <c r="H13" s="380">
        <v>-1.336081754602787</v>
      </c>
      <c r="I13" s="381">
        <v>0.663918245397213</v>
      </c>
      <c r="J13" s="381">
        <v>1.9639182453972128</v>
      </c>
      <c r="K13" s="381">
        <v>1.0480578258048308</v>
      </c>
      <c r="L13" s="381">
        <v>-1.3360817546027874</v>
      </c>
      <c r="M13" s="381">
        <v>3.4320958005197983</v>
      </c>
      <c r="N13" s="382">
        <f t="shared" si="0"/>
        <v>4.7681775551225858</v>
      </c>
      <c r="O13" s="299"/>
    </row>
    <row r="14" spans="1:15" x14ac:dyDescent="0.3">
      <c r="B14" s="460"/>
      <c r="C14" s="460"/>
      <c r="E14" s="298"/>
      <c r="F14" s="298" t="s">
        <v>282</v>
      </c>
      <c r="G14" s="379">
        <v>2.3639182453971963</v>
      </c>
      <c r="H14" s="380">
        <v>2.4639182453972128</v>
      </c>
      <c r="I14" s="381">
        <v>1.663918245397213</v>
      </c>
      <c r="J14" s="381">
        <v>2.163918245397213</v>
      </c>
      <c r="K14" s="381">
        <v>0.66009082366783911</v>
      </c>
      <c r="L14" s="381">
        <v>-0.93661885713222581</v>
      </c>
      <c r="M14" s="381">
        <v>3.1639182453972126</v>
      </c>
      <c r="N14" s="382">
        <f t="shared" si="0"/>
        <v>4.1005371025294384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-0.50836303284264872</v>
      </c>
      <c r="H15" s="380">
        <v>-0.57236303284265944</v>
      </c>
      <c r="I15" s="381">
        <v>-1.6723630328426595</v>
      </c>
      <c r="J15" s="381">
        <v>0.72763696715734039</v>
      </c>
      <c r="K15" s="381">
        <v>0.89284275024810267</v>
      </c>
      <c r="L15" s="381">
        <v>-1.9723630328426593</v>
      </c>
      <c r="M15" s="381">
        <v>3.1824617056192688</v>
      </c>
      <c r="N15" s="382">
        <f t="shared" si="0"/>
        <v>5.1548247384619277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-0.70517951193307127</v>
      </c>
      <c r="H16" s="380">
        <v>-0.57236303284265944</v>
      </c>
      <c r="I16" s="381">
        <v>-0.87236303284265926</v>
      </c>
      <c r="J16" s="381">
        <v>0.72763696715734039</v>
      </c>
      <c r="K16" s="381">
        <v>-0.22131193541395255</v>
      </c>
      <c r="L16" s="381">
        <v>-0.87236303284265926</v>
      </c>
      <c r="M16" s="381">
        <v>1.7276369671573404</v>
      </c>
      <c r="N16" s="382">
        <f t="shared" si="0"/>
        <v>2.5999999999999996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2.2595072994379795</v>
      </c>
      <c r="H17" s="380">
        <v>2.9160023703360718</v>
      </c>
      <c r="I17" s="381">
        <v>0.63950729943799178</v>
      </c>
      <c r="J17" s="381">
        <v>0.43950729943799172</v>
      </c>
      <c r="K17" s="381">
        <v>2.3012034177079745</v>
      </c>
      <c r="L17" s="381">
        <v>0.43950729943799161</v>
      </c>
      <c r="M17" s="381">
        <v>4.0530383278338586</v>
      </c>
      <c r="N17" s="382">
        <f t="shared" si="0"/>
        <v>3.613531028395867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3.9507299438001908E-2</v>
      </c>
      <c r="H18" s="384">
        <v>-6.0492700562008284E-2</v>
      </c>
      <c r="I18" s="385">
        <v>-0.56049270056200828</v>
      </c>
      <c r="J18" s="385">
        <v>-0.66049270056200837</v>
      </c>
      <c r="K18" s="385">
        <v>1.0461335060915513</v>
      </c>
      <c r="L18" s="385">
        <v>-0.66049270056200848</v>
      </c>
      <c r="M18" s="385">
        <v>3.0395072994379917</v>
      </c>
      <c r="N18" s="386">
        <f t="shared" si="0"/>
        <v>3.7</v>
      </c>
      <c r="O18" s="299"/>
    </row>
  </sheetData>
  <mergeCells count="1">
    <mergeCell ref="B5:C18"/>
  </mergeCells>
  <hyperlinks>
    <hyperlink ref="A1" location="'ÍNDICE GFÁFICOS'!A1" display="Ir al índice de gráficos" xr:uid="{7433EAA4-3509-4FD7-B52A-2803806F022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030F4-2E88-4BAA-960A-E1ADE36A491C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33203125" style="267" bestFit="1" customWidth="1"/>
    <col min="3" max="3" width="15.554687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985</v>
      </c>
      <c r="C2" s="339" t="s">
        <v>333</v>
      </c>
    </row>
    <row r="3" spans="1:15" s="365" customFormat="1" ht="13.8" x14ac:dyDescent="0.3">
      <c r="B3" s="338" t="s">
        <v>989</v>
      </c>
      <c r="C3" s="338" t="s">
        <v>304</v>
      </c>
    </row>
    <row r="4" spans="1:15" s="365" customFormat="1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-0.22271238054665776</v>
      </c>
      <c r="H5" s="376">
        <v>-0.67904730100422628</v>
      </c>
      <c r="I5" s="377">
        <v>-0.87904730100422623</v>
      </c>
      <c r="J5" s="377">
        <v>-0.47904730100422627</v>
      </c>
      <c r="K5" s="377">
        <v>-0.11933479824078708</v>
      </c>
      <c r="L5" s="377">
        <v>-1.7790473010042271</v>
      </c>
      <c r="M5" s="377">
        <v>0.57731418047699012</v>
      </c>
      <c r="N5" s="378">
        <f>M5-L5</f>
        <v>2.3563614814812173</v>
      </c>
      <c r="O5" s="299"/>
    </row>
    <row r="6" spans="1:15" x14ac:dyDescent="0.3">
      <c r="B6" s="460"/>
      <c r="C6" s="460"/>
      <c r="E6" s="298"/>
      <c r="F6" s="298" t="s">
        <v>282</v>
      </c>
      <c r="G6" s="379">
        <v>2.2109269487431362</v>
      </c>
      <c r="H6" s="380">
        <v>-0.47904730100422627</v>
      </c>
      <c r="I6" s="381">
        <v>-0.47904730100422627</v>
      </c>
      <c r="J6" s="381">
        <v>-0.5790473010042263</v>
      </c>
      <c r="K6" s="381">
        <v>-3.7327303709189241E-3</v>
      </c>
      <c r="L6" s="381">
        <v>-0.82908862051911569</v>
      </c>
      <c r="M6" s="381">
        <v>0.52095269899577379</v>
      </c>
      <c r="N6" s="382">
        <f t="shared" ref="N6:N18" si="0">M6-L6</f>
        <v>1.3500413195148895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0.41874126072407858</v>
      </c>
      <c r="H7" s="380">
        <v>-0.66579357802499428</v>
      </c>
      <c r="I7" s="381">
        <v>-1.0657935780249943</v>
      </c>
      <c r="J7" s="381">
        <v>-0.5657935780249943</v>
      </c>
      <c r="K7" s="381">
        <v>-0.46882977170875506</v>
      </c>
      <c r="L7" s="381">
        <v>-2.5781732184565653</v>
      </c>
      <c r="M7" s="381">
        <v>0.81484865336258672</v>
      </c>
      <c r="N7" s="382">
        <f t="shared" si="0"/>
        <v>3.393021871819152</v>
      </c>
      <c r="O7" s="299"/>
    </row>
    <row r="8" spans="1:15" x14ac:dyDescent="0.3">
      <c r="B8" s="460"/>
      <c r="C8" s="460"/>
      <c r="E8" s="298"/>
      <c r="F8" s="298" t="s">
        <v>282</v>
      </c>
      <c r="G8" s="379">
        <v>-0.66575721887152706</v>
      </c>
      <c r="H8" s="380">
        <v>-0.66579357802499428</v>
      </c>
      <c r="I8" s="381">
        <v>-0.76579357802499426</v>
      </c>
      <c r="J8" s="381">
        <v>-0.76579357802499426</v>
      </c>
      <c r="K8" s="381">
        <v>-0.91720468890895568</v>
      </c>
      <c r="L8" s="381">
        <v>-3.0657935780249943</v>
      </c>
      <c r="M8" s="381">
        <v>0.23420642197500574</v>
      </c>
      <c r="N8" s="382">
        <f t="shared" si="0"/>
        <v>3.3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-1.0415944066103568</v>
      </c>
      <c r="H9" s="380">
        <v>-1.3868317987290999</v>
      </c>
      <c r="I9" s="381">
        <v>-1.3268317987290998</v>
      </c>
      <c r="J9" s="381">
        <v>-1.3268317987290998</v>
      </c>
      <c r="K9" s="381">
        <v>-1.0399976581524812</v>
      </c>
      <c r="L9" s="381">
        <v>-1.5572068868301747</v>
      </c>
      <c r="M9" s="381">
        <v>1.8706204882952271E-2</v>
      </c>
      <c r="N9" s="382">
        <f t="shared" si="0"/>
        <v>1.575913091713127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-1.1077482277113959</v>
      </c>
      <c r="H10" s="380">
        <v>-1.4268317987290999</v>
      </c>
      <c r="I10" s="381">
        <v>-1.3268317987290998</v>
      </c>
      <c r="J10" s="381">
        <v>-1.3268317987290998</v>
      </c>
      <c r="K10" s="381">
        <v>-0.93145090506252237</v>
      </c>
      <c r="L10" s="381">
        <v>-1.4268317987290999</v>
      </c>
      <c r="M10" s="381">
        <v>-0.13103956339773259</v>
      </c>
      <c r="N10" s="382">
        <f t="shared" si="0"/>
        <v>1.2957922353313673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-1.1758468111232894</v>
      </c>
      <c r="H11" s="380">
        <v>-1.1457194601432434</v>
      </c>
      <c r="I11" s="381">
        <v>-1.1457194601432434</v>
      </c>
      <c r="J11" s="381">
        <v>-1.0457194601432434</v>
      </c>
      <c r="K11" s="381">
        <v>-1.0261098559648549</v>
      </c>
      <c r="L11" s="381">
        <v>-1.5357633872612517</v>
      </c>
      <c r="M11" s="381">
        <v>-0.34804464836151183</v>
      </c>
      <c r="N11" s="382">
        <f t="shared" si="0"/>
        <v>1.1877187388997399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-0.96980538741885347</v>
      </c>
      <c r="H12" s="380">
        <v>-0.64571946014324344</v>
      </c>
      <c r="I12" s="381">
        <v>-0.8457194601432434</v>
      </c>
      <c r="J12" s="381">
        <v>-0.64571946014324344</v>
      </c>
      <c r="K12" s="381">
        <v>-0.65881428824918431</v>
      </c>
      <c r="L12" s="381">
        <v>-1.4120088316929156</v>
      </c>
      <c r="M12" s="381">
        <v>0.85428053985675678</v>
      </c>
      <c r="N12" s="382">
        <f t="shared" si="0"/>
        <v>2.2662893715496724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 t="e">
        <v>#N/A</v>
      </c>
      <c r="H13" s="380" t="e">
        <v>#N/A</v>
      </c>
      <c r="I13" s="381" t="e">
        <v>#N/A</v>
      </c>
      <c r="J13" s="381" t="e">
        <v>#N/A</v>
      </c>
      <c r="K13" s="381" t="e">
        <v>#N/A</v>
      </c>
      <c r="L13" s="381" t="e">
        <v>#N/A</v>
      </c>
      <c r="M13" s="381" t="e">
        <v>#N/A</v>
      </c>
      <c r="N13" s="382" t="e">
        <f t="shared" si="0"/>
        <v>#N/A</v>
      </c>
      <c r="O13" s="299"/>
    </row>
    <row r="14" spans="1:15" x14ac:dyDescent="0.3">
      <c r="B14" s="460"/>
      <c r="C14" s="460"/>
      <c r="E14" s="298"/>
      <c r="F14" s="298" t="s">
        <v>282</v>
      </c>
      <c r="G14" s="379" t="e">
        <v>#N/A</v>
      </c>
      <c r="H14" s="380" t="e">
        <v>#N/A</v>
      </c>
      <c r="I14" s="381" t="e">
        <v>#N/A</v>
      </c>
      <c r="J14" s="381" t="e">
        <v>#N/A</v>
      </c>
      <c r="K14" s="381" t="e">
        <v>#N/A</v>
      </c>
      <c r="L14" s="381" t="e">
        <v>#N/A</v>
      </c>
      <c r="M14" s="381" t="e">
        <v>#N/A</v>
      </c>
      <c r="N14" s="382" t="e">
        <f t="shared" si="0"/>
        <v>#N/A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-5.6927495712479379</v>
      </c>
      <c r="H15" s="380">
        <v>-1.2723630328426594</v>
      </c>
      <c r="I15" s="381">
        <v>-4.5723630328426594</v>
      </c>
      <c r="J15" s="381">
        <v>-2.6723630328426595</v>
      </c>
      <c r="K15" s="381">
        <v>-1.6972848965826408</v>
      </c>
      <c r="L15" s="381">
        <v>-6.0723630328426621</v>
      </c>
      <c r="M15" s="381">
        <v>1.6160879682237033</v>
      </c>
      <c r="N15" s="382">
        <f t="shared" si="0"/>
        <v>7.6884510010663654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-0.96466303284263644</v>
      </c>
      <c r="H16" s="380">
        <v>-0.47236303284265935</v>
      </c>
      <c r="I16" s="381">
        <v>-4.3223630328426594</v>
      </c>
      <c r="J16" s="381">
        <v>-0.97236303284265935</v>
      </c>
      <c r="K16" s="381">
        <v>-1.8283598606323241</v>
      </c>
      <c r="L16" s="381">
        <v>-5.0723630328426594</v>
      </c>
      <c r="M16" s="381">
        <v>1.5026800134259748</v>
      </c>
      <c r="N16" s="382">
        <f t="shared" si="0"/>
        <v>6.5750430462686342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0.43950729943799172</v>
      </c>
      <c r="H17" s="380">
        <v>2.4395072994379916</v>
      </c>
      <c r="I17" s="381">
        <v>0.53950729943799169</v>
      </c>
      <c r="J17" s="381">
        <v>3.6395072994379918</v>
      </c>
      <c r="K17" s="381">
        <v>3.1199266551844476</v>
      </c>
      <c r="L17" s="381">
        <v>0.53950729943799169</v>
      </c>
      <c r="M17" s="381">
        <v>5.817130388325606</v>
      </c>
      <c r="N17" s="382">
        <f t="shared" si="0"/>
        <v>5.2776230888876139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0.50363576669151267</v>
      </c>
      <c r="H18" s="384">
        <v>2.4395072994379916</v>
      </c>
      <c r="I18" s="385">
        <v>1.1395072994379918</v>
      </c>
      <c r="J18" s="385">
        <v>3.6395072994379918</v>
      </c>
      <c r="K18" s="385">
        <v>3.2157673720168476</v>
      </c>
      <c r="L18" s="385">
        <v>1.1395072994379918</v>
      </c>
      <c r="M18" s="385">
        <v>5.8446419809053261</v>
      </c>
      <c r="N18" s="386">
        <f t="shared" si="0"/>
        <v>4.7051346814673343</v>
      </c>
      <c r="O18" s="299"/>
    </row>
  </sheetData>
  <mergeCells count="1">
    <mergeCell ref="B5:C18"/>
  </mergeCells>
  <hyperlinks>
    <hyperlink ref="A1" location="'ÍNDICE GFÁFICOS'!A1" display="Ir al índice de gráficos" xr:uid="{7689A3B3-C6D6-4B02-8FA4-A11FA205291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39AAA-860B-4988-B0F7-C999E4C9C4FA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88671875" style="267" bestFit="1" customWidth="1"/>
    <col min="3" max="3" width="17.10937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985</v>
      </c>
      <c r="C2" s="339" t="s">
        <v>333</v>
      </c>
    </row>
    <row r="3" spans="1:15" s="365" customFormat="1" ht="13.8" x14ac:dyDescent="0.3">
      <c r="B3" s="338" t="s">
        <v>990</v>
      </c>
      <c r="C3" s="338" t="s">
        <v>305</v>
      </c>
    </row>
    <row r="4" spans="1:15" s="365" customFormat="1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1.8469111187688432</v>
      </c>
      <c r="H5" s="376">
        <v>2.4907405592185157</v>
      </c>
      <c r="I5" s="377">
        <v>1.8871387809886215</v>
      </c>
      <c r="J5" s="377">
        <v>1.5871387809886217</v>
      </c>
      <c r="K5" s="377">
        <v>1.6738328048058309</v>
      </c>
      <c r="L5" s="377">
        <v>1.0555338616917114</v>
      </c>
      <c r="M5" s="377">
        <v>2.5463496858497887</v>
      </c>
      <c r="N5" s="378">
        <f>M5-L5</f>
        <v>1.4908158241580773</v>
      </c>
      <c r="O5" s="299"/>
    </row>
    <row r="6" spans="1:15" x14ac:dyDescent="0.3">
      <c r="B6" s="460"/>
      <c r="C6" s="460"/>
      <c r="E6" s="298"/>
      <c r="F6" s="298" t="s">
        <v>282</v>
      </c>
      <c r="G6" s="379">
        <v>0.96428409539548188</v>
      </c>
      <c r="H6" s="380">
        <v>2.2871387809886219</v>
      </c>
      <c r="I6" s="381">
        <v>0.88713878098862153</v>
      </c>
      <c r="J6" s="381">
        <v>1.0871387809886217</v>
      </c>
      <c r="K6" s="381">
        <v>1.0638212943226799</v>
      </c>
      <c r="L6" s="381">
        <v>0.58713878098862171</v>
      </c>
      <c r="M6" s="381">
        <v>1.7871387809886219</v>
      </c>
      <c r="N6" s="382">
        <f t="shared" ref="N6:N18" si="0">M6-L6</f>
        <v>1.2000000000000002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-1.378525186426407</v>
      </c>
      <c r="H7" s="380">
        <v>-2.1940414807459145</v>
      </c>
      <c r="I7" s="381">
        <v>-1.7106971847726529</v>
      </c>
      <c r="J7" s="381">
        <v>-1.6106971847726528</v>
      </c>
      <c r="K7" s="381">
        <v>-1.7597118794585347</v>
      </c>
      <c r="L7" s="381">
        <v>-2.6106971847726528</v>
      </c>
      <c r="M7" s="381">
        <v>-1.0106971847726527</v>
      </c>
      <c r="N7" s="382">
        <f t="shared" si="0"/>
        <v>1.6</v>
      </c>
      <c r="O7" s="299"/>
    </row>
    <row r="8" spans="1:15" x14ac:dyDescent="0.3">
      <c r="B8" s="460"/>
      <c r="C8" s="460"/>
      <c r="E8" s="298"/>
      <c r="F8" s="298" t="s">
        <v>282</v>
      </c>
      <c r="G8" s="379">
        <v>-0.88954715145573005</v>
      </c>
      <c r="H8" s="380">
        <v>-0.81069718477265251</v>
      </c>
      <c r="I8" s="381">
        <v>-0.71069718477265287</v>
      </c>
      <c r="J8" s="381">
        <v>-0.91069718477265305</v>
      </c>
      <c r="K8" s="381">
        <v>-0.81825120328066081</v>
      </c>
      <c r="L8" s="381">
        <v>-1.7631831510918232</v>
      </c>
      <c r="M8" s="381">
        <v>-0.27466058700980334</v>
      </c>
      <c r="N8" s="382">
        <f t="shared" si="0"/>
        <v>1.4885225640820199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0.19909960037180596</v>
      </c>
      <c r="H9" s="380">
        <v>-0.56499585817077769</v>
      </c>
      <c r="I9" s="381">
        <v>-0.96499585817077804</v>
      </c>
      <c r="J9" s="381">
        <v>-0.66499585817077822</v>
      </c>
      <c r="K9" s="381">
        <v>-1.0033203649590874</v>
      </c>
      <c r="L9" s="381">
        <v>-1.9924661697232899</v>
      </c>
      <c r="M9" s="381">
        <v>0.23348390372363692</v>
      </c>
      <c r="N9" s="382">
        <f t="shared" si="0"/>
        <v>2.2259500734469269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0.88202638289791135</v>
      </c>
      <c r="H10" s="380">
        <v>3.5004141829221957E-2</v>
      </c>
      <c r="I10" s="381">
        <v>-0.16499585817077822</v>
      </c>
      <c r="J10" s="381">
        <v>0.13500414182922249</v>
      </c>
      <c r="K10" s="381">
        <v>-0.63682156252390953</v>
      </c>
      <c r="L10" s="381">
        <v>-1.258556480557198</v>
      </c>
      <c r="M10" s="381">
        <v>0.13500414182922249</v>
      </c>
      <c r="N10" s="382">
        <f t="shared" si="0"/>
        <v>1.3935606223864205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1.2589351848277404</v>
      </c>
      <c r="H11" s="380">
        <v>1.3841849718686552</v>
      </c>
      <c r="I11" s="381">
        <v>1.2455847085783289</v>
      </c>
      <c r="J11" s="381">
        <v>0.9455847085783291</v>
      </c>
      <c r="K11" s="381">
        <v>1.2493363723682935</v>
      </c>
      <c r="L11" s="381">
        <v>-0.14429382778888478</v>
      </c>
      <c r="M11" s="381">
        <v>2.4455847085783287</v>
      </c>
      <c r="N11" s="382">
        <f t="shared" si="0"/>
        <v>2.5898785363672134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-5.848386896973512E-2</v>
      </c>
      <c r="H12" s="380">
        <v>0.4455847085783291</v>
      </c>
      <c r="I12" s="381">
        <v>-0.35441529142167116</v>
      </c>
      <c r="J12" s="381">
        <v>4.5584708578329192E-2</v>
      </c>
      <c r="K12" s="381">
        <v>0.85706595477241976</v>
      </c>
      <c r="L12" s="381">
        <v>-0.35441529142167116</v>
      </c>
      <c r="M12" s="381">
        <v>2.1977734634627524</v>
      </c>
      <c r="N12" s="382">
        <f t="shared" si="0"/>
        <v>2.5521887548844235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>
        <v>-18.809682453828707</v>
      </c>
      <c r="H13" s="380">
        <v>-14.133738411154724</v>
      </c>
      <c r="I13" s="381">
        <v>-12.183738411154724</v>
      </c>
      <c r="J13" s="381">
        <v>-9.333738411154723</v>
      </c>
      <c r="K13" s="381">
        <v>-8.2367629180259421</v>
      </c>
      <c r="L13" s="381">
        <v>-20.533738411154722</v>
      </c>
      <c r="M13" s="381">
        <v>5.5226116619128831</v>
      </c>
      <c r="N13" s="382">
        <f t="shared" si="0"/>
        <v>26.056350073067605</v>
      </c>
      <c r="O13" s="299"/>
    </row>
    <row r="14" spans="1:15" x14ac:dyDescent="0.3">
      <c r="B14" s="460"/>
      <c r="C14" s="460"/>
      <c r="E14" s="298"/>
      <c r="F14" s="298" t="s">
        <v>282</v>
      </c>
      <c r="G14" s="379">
        <v>-3.4865787962340917</v>
      </c>
      <c r="H14" s="380">
        <v>-6.1337384111547237</v>
      </c>
      <c r="I14" s="381">
        <v>-9.333738411154723</v>
      </c>
      <c r="J14" s="381">
        <v>-5.9337384111547244</v>
      </c>
      <c r="K14" s="381">
        <v>-6.5030372399753276</v>
      </c>
      <c r="L14" s="381">
        <v>-11.633738411154724</v>
      </c>
      <c r="M14" s="381">
        <v>0.16605346952366773</v>
      </c>
      <c r="N14" s="382">
        <f t="shared" si="0"/>
        <v>11.799791880678391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7.9583886735683969</v>
      </c>
      <c r="H15" s="380">
        <v>5.9583886735683969</v>
      </c>
      <c r="I15" s="381">
        <v>2.7583886735683958</v>
      </c>
      <c r="J15" s="381">
        <v>5.2583886735683958</v>
      </c>
      <c r="K15" s="381">
        <v>2.2379191762132944</v>
      </c>
      <c r="L15" s="381">
        <v>-1.6078609031060278</v>
      </c>
      <c r="M15" s="381">
        <v>7.3542730324378329</v>
      </c>
      <c r="N15" s="382">
        <f t="shared" si="0"/>
        <v>8.9621339355438607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2.0134064909978608</v>
      </c>
      <c r="H16" s="380">
        <v>2.7583886735683958</v>
      </c>
      <c r="I16" s="381">
        <v>1.458388673568396</v>
      </c>
      <c r="J16" s="381">
        <v>5.2583886735683958</v>
      </c>
      <c r="K16" s="381">
        <v>2.2106675562887457</v>
      </c>
      <c r="L16" s="381">
        <v>0.35838867356839632</v>
      </c>
      <c r="M16" s="381">
        <v>5.5494139517413252</v>
      </c>
      <c r="N16" s="382">
        <f t="shared" si="0"/>
        <v>5.1910252781729289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2.340724553399494</v>
      </c>
      <c r="H17" s="380">
        <v>5.0132075061371957</v>
      </c>
      <c r="I17" s="381">
        <v>0.21320750613719497</v>
      </c>
      <c r="J17" s="381">
        <v>4.0132075061371957</v>
      </c>
      <c r="K17" s="381">
        <v>1.7368854120899249</v>
      </c>
      <c r="L17" s="381">
        <v>-0.6649918578628049</v>
      </c>
      <c r="M17" s="381">
        <v>4.1161993157147272</v>
      </c>
      <c r="N17" s="382">
        <f t="shared" si="0"/>
        <v>4.7811911735775325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1.1914443253125144</v>
      </c>
      <c r="H18" s="384">
        <v>0.81320750613719461</v>
      </c>
      <c r="I18" s="385">
        <v>0.41320750613719515</v>
      </c>
      <c r="J18" s="385">
        <v>0.51320750613719479</v>
      </c>
      <c r="K18" s="385">
        <v>3.1000838797558963</v>
      </c>
      <c r="L18" s="385">
        <v>0.21320750613719497</v>
      </c>
      <c r="M18" s="385">
        <v>5.9132075061371943</v>
      </c>
      <c r="N18" s="386">
        <f t="shared" si="0"/>
        <v>5.6999999999999993</v>
      </c>
      <c r="O18" s="299"/>
    </row>
  </sheetData>
  <mergeCells count="1">
    <mergeCell ref="B5:C18"/>
  </mergeCells>
  <hyperlinks>
    <hyperlink ref="A1" location="'ÍNDICE GFÁFICOS'!A1" display="Ir al índice de gráficos" xr:uid="{03109DEB-BC61-45C0-B64F-633227FE9B49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F1F64-13D5-430C-872D-2F6C61FA7245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6640625" style="267" bestFit="1" customWidth="1"/>
    <col min="3" max="3" width="16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985</v>
      </c>
      <c r="C2" s="339" t="s">
        <v>333</v>
      </c>
    </row>
    <row r="3" spans="1:15" s="365" customFormat="1" ht="13.8" x14ac:dyDescent="0.3">
      <c r="B3" s="338" t="s">
        <v>991</v>
      </c>
      <c r="C3" s="338" t="s">
        <v>306</v>
      </c>
    </row>
    <row r="4" spans="1:15" s="365" customFormat="1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3.5047520247656312</v>
      </c>
      <c r="H5" s="376">
        <v>2.6371920646675786</v>
      </c>
      <c r="I5" s="377">
        <v>3.5871387809886217</v>
      </c>
      <c r="J5" s="377">
        <v>1.9871387809886212</v>
      </c>
      <c r="K5" s="377">
        <v>1.9049136547562604</v>
      </c>
      <c r="L5" s="377">
        <v>0.61853116125727103</v>
      </c>
      <c r="M5" s="377">
        <v>3.5871387809886217</v>
      </c>
      <c r="N5" s="378">
        <f>M5-L5</f>
        <v>2.9686076197313507</v>
      </c>
      <c r="O5" s="299"/>
    </row>
    <row r="6" spans="1:15" x14ac:dyDescent="0.3">
      <c r="B6" s="460"/>
      <c r="C6" s="460"/>
      <c r="E6" s="298"/>
      <c r="F6" s="298" t="s">
        <v>282</v>
      </c>
      <c r="G6" s="379">
        <v>0.1294072431637856</v>
      </c>
      <c r="H6" s="380">
        <v>2.4871387809886212</v>
      </c>
      <c r="I6" s="381">
        <v>3.4871387809886212</v>
      </c>
      <c r="J6" s="381">
        <v>2.2871387809886219</v>
      </c>
      <c r="K6" s="381">
        <v>2.2552083750380696</v>
      </c>
      <c r="L6" s="381">
        <v>0.88713878098862153</v>
      </c>
      <c r="M6" s="381">
        <v>3.4871387809886212</v>
      </c>
      <c r="N6" s="382">
        <f t="shared" ref="N6:N18" si="0">M6-L6</f>
        <v>2.5999999999999996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-0.21199441370851879</v>
      </c>
      <c r="H7" s="380">
        <v>-0.36241051372059285</v>
      </c>
      <c r="I7" s="381">
        <v>0.38930281522734766</v>
      </c>
      <c r="J7" s="381">
        <v>-1.069718477265269E-2</v>
      </c>
      <c r="K7" s="381">
        <v>-0.82889676043273575</v>
      </c>
      <c r="L7" s="381">
        <v>-2.1106971847726528</v>
      </c>
      <c r="M7" s="381">
        <v>0.38930281522734766</v>
      </c>
      <c r="N7" s="382">
        <f t="shared" si="0"/>
        <v>2.5000000000000004</v>
      </c>
      <c r="O7" s="299"/>
    </row>
    <row r="8" spans="1:15" x14ac:dyDescent="0.3">
      <c r="B8" s="460"/>
      <c r="C8" s="460"/>
      <c r="E8" s="298"/>
      <c r="F8" s="298" t="s">
        <v>282</v>
      </c>
      <c r="G8" s="379">
        <v>-1.3516178374286119</v>
      </c>
      <c r="H8" s="380">
        <v>-0.81069718477265251</v>
      </c>
      <c r="I8" s="381">
        <v>-0.21069718477265287</v>
      </c>
      <c r="J8" s="381">
        <v>-1.4106971847726526</v>
      </c>
      <c r="K8" s="381">
        <v>-1.0297647549110174</v>
      </c>
      <c r="L8" s="381">
        <v>-2.5106971847726527</v>
      </c>
      <c r="M8" s="381">
        <v>0.18930281522734749</v>
      </c>
      <c r="N8" s="382">
        <f t="shared" si="0"/>
        <v>2.7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-1.3799205351435346</v>
      </c>
      <c r="H9" s="380">
        <v>-2.6165801415006174</v>
      </c>
      <c r="I9" s="381">
        <v>-0.86499585817077751</v>
      </c>
      <c r="J9" s="381">
        <v>-1.364995858170778</v>
      </c>
      <c r="K9" s="381">
        <v>-1.9060518467303496</v>
      </c>
      <c r="L9" s="381">
        <v>-3.5649958581707777</v>
      </c>
      <c r="M9" s="381">
        <v>-0.85931602745357605</v>
      </c>
      <c r="N9" s="382">
        <f t="shared" si="0"/>
        <v>2.7056798307172016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-1.9694653297723841</v>
      </c>
      <c r="H10" s="380">
        <v>-1.864995858170778</v>
      </c>
      <c r="I10" s="381">
        <v>-0.86499585817077751</v>
      </c>
      <c r="J10" s="381">
        <v>-1.2649958581707779</v>
      </c>
      <c r="K10" s="381">
        <v>-1.1851576647354554</v>
      </c>
      <c r="L10" s="381">
        <v>-2.2312495126662535</v>
      </c>
      <c r="M10" s="381">
        <v>0.13719533173037313</v>
      </c>
      <c r="N10" s="382">
        <f t="shared" si="0"/>
        <v>2.3684448443966266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2.0935916707846705</v>
      </c>
      <c r="H11" s="380">
        <v>1.7455847085783294</v>
      </c>
      <c r="I11" s="381">
        <v>1.4455847085783287</v>
      </c>
      <c r="J11" s="381">
        <v>1.2455847085783289</v>
      </c>
      <c r="K11" s="381">
        <v>1.1530135275449682</v>
      </c>
      <c r="L11" s="381">
        <v>4.5584708578329192E-2</v>
      </c>
      <c r="M11" s="381">
        <v>1.8713503444208559</v>
      </c>
      <c r="N11" s="382">
        <f t="shared" si="0"/>
        <v>1.8257656358425267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2.1475469547621397</v>
      </c>
      <c r="H12" s="380">
        <v>1.7455847085783294</v>
      </c>
      <c r="I12" s="381">
        <v>1.4455847085783287</v>
      </c>
      <c r="J12" s="381">
        <v>1.2455847085783289</v>
      </c>
      <c r="K12" s="381">
        <v>1.6243378604081702</v>
      </c>
      <c r="L12" s="381">
        <v>0.76212656945292423</v>
      </c>
      <c r="M12" s="381">
        <v>2.9455847085783287</v>
      </c>
      <c r="N12" s="382">
        <f t="shared" si="0"/>
        <v>2.1834581391254044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 t="e">
        <v>#N/A</v>
      </c>
      <c r="H13" s="380" t="e">
        <v>#N/A</v>
      </c>
      <c r="I13" s="381" t="e">
        <v>#N/A</v>
      </c>
      <c r="J13" s="381" t="e">
        <v>#N/A</v>
      </c>
      <c r="K13" s="381" t="e">
        <v>#N/A</v>
      </c>
      <c r="L13" s="381" t="e">
        <v>#N/A</v>
      </c>
      <c r="M13" s="381" t="e">
        <v>#N/A</v>
      </c>
      <c r="N13" s="382" t="e">
        <f t="shared" si="0"/>
        <v>#N/A</v>
      </c>
      <c r="O13" s="299"/>
    </row>
    <row r="14" spans="1:15" x14ac:dyDescent="0.3">
      <c r="B14" s="460"/>
      <c r="C14" s="460"/>
      <c r="E14" s="298"/>
      <c r="F14" s="298" t="s">
        <v>282</v>
      </c>
      <c r="G14" s="379" t="e">
        <v>#N/A</v>
      </c>
      <c r="H14" s="380" t="e">
        <v>#N/A</v>
      </c>
      <c r="I14" s="381" t="e">
        <v>#N/A</v>
      </c>
      <c r="J14" s="381" t="e">
        <v>#N/A</v>
      </c>
      <c r="K14" s="381" t="e">
        <v>#N/A</v>
      </c>
      <c r="L14" s="381" t="e">
        <v>#N/A</v>
      </c>
      <c r="M14" s="381" t="e">
        <v>#N/A</v>
      </c>
      <c r="N14" s="382" t="e">
        <f t="shared" si="0"/>
        <v>#N/A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10.933041302761447</v>
      </c>
      <c r="H15" s="380">
        <v>12.358388673568395</v>
      </c>
      <c r="I15" s="381">
        <v>4.2083886735683969</v>
      </c>
      <c r="J15" s="381">
        <v>5.9583886735683969</v>
      </c>
      <c r="K15" s="381">
        <v>2.7851873578482458</v>
      </c>
      <c r="L15" s="381">
        <v>-6.1116113264316034</v>
      </c>
      <c r="M15" s="381">
        <v>9.6583886735683961</v>
      </c>
      <c r="N15" s="382">
        <f t="shared" si="0"/>
        <v>15.77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16.863563514541504</v>
      </c>
      <c r="H16" s="380">
        <v>9.8583886735683954</v>
      </c>
      <c r="I16" s="381">
        <v>-0.14161132643160368</v>
      </c>
      <c r="J16" s="381">
        <v>-0.54161132643160403</v>
      </c>
      <c r="K16" s="381">
        <v>5.6791921609153633</v>
      </c>
      <c r="L16" s="381">
        <v>-0.54161132643160403</v>
      </c>
      <c r="M16" s="381">
        <v>18.77803656661392</v>
      </c>
      <c r="N16" s="382">
        <f t="shared" si="0"/>
        <v>19.319647893045524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7.9132075061371943</v>
      </c>
      <c r="H17" s="380">
        <v>8.1132075061371953</v>
      </c>
      <c r="I17" s="381">
        <v>5.213207506137195</v>
      </c>
      <c r="J17" s="381">
        <v>8.4132075061371943</v>
      </c>
      <c r="K17" s="381">
        <v>4.3055715050654069</v>
      </c>
      <c r="L17" s="381">
        <v>0.31320750613719461</v>
      </c>
      <c r="M17" s="381">
        <v>11.122332601068171</v>
      </c>
      <c r="N17" s="382">
        <f t="shared" si="0"/>
        <v>10.809125094930977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8.3253289798803518</v>
      </c>
      <c r="H18" s="384">
        <v>7.9132075061371943</v>
      </c>
      <c r="I18" s="385">
        <v>6.213207506137195</v>
      </c>
      <c r="J18" s="385">
        <v>8.4132075061371943</v>
      </c>
      <c r="K18" s="385">
        <v>4.9508422322483021</v>
      </c>
      <c r="L18" s="385">
        <v>0.95074712561669283</v>
      </c>
      <c r="M18" s="385">
        <v>12.074847380405771</v>
      </c>
      <c r="N18" s="386">
        <f t="shared" si="0"/>
        <v>11.124100254789077</v>
      </c>
      <c r="O18" s="299"/>
    </row>
  </sheetData>
  <mergeCells count="1">
    <mergeCell ref="B5:C18"/>
  </mergeCells>
  <hyperlinks>
    <hyperlink ref="A1" location="'ÍNDICE GFÁFICOS'!A1" display="Ir al índice de gráficos" xr:uid="{181F3020-070C-46F1-9F9A-25DD39C5BBB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EDDA7-3079-4925-9908-13B0008B9A92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44140625" style="267" bestFit="1" customWidth="1"/>
    <col min="3" max="3" width="17.441406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985</v>
      </c>
      <c r="C2" s="339" t="s">
        <v>333</v>
      </c>
    </row>
    <row r="3" spans="1:15" s="365" customFormat="1" ht="13.8" x14ac:dyDescent="0.3">
      <c r="B3" s="338" t="s">
        <v>992</v>
      </c>
      <c r="C3" s="338" t="s">
        <v>307</v>
      </c>
    </row>
    <row r="4" spans="1:15" s="365" customFormat="1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1.6997100149411253</v>
      </c>
      <c r="H5" s="376">
        <v>0.88275234601715713</v>
      </c>
      <c r="I5" s="377">
        <v>1.8979539222337749E-2</v>
      </c>
      <c r="J5" s="377">
        <v>0.11897953922233739</v>
      </c>
      <c r="K5" s="377">
        <v>0.58422290165548851</v>
      </c>
      <c r="L5" s="377">
        <v>-0.61620148596621682</v>
      </c>
      <c r="M5" s="377">
        <v>1.2407824654492856</v>
      </c>
      <c r="N5" s="378">
        <f>M5-L5</f>
        <v>1.8569839514155024</v>
      </c>
      <c r="O5" s="299"/>
    </row>
    <row r="6" spans="1:15" x14ac:dyDescent="0.3">
      <c r="B6" s="460"/>
      <c r="C6" s="460"/>
      <c r="E6" s="298"/>
      <c r="F6" s="298" t="s">
        <v>282</v>
      </c>
      <c r="G6" s="379">
        <v>0.59400056192332595</v>
      </c>
      <c r="H6" s="380">
        <v>1.0189795392223377</v>
      </c>
      <c r="I6" s="381">
        <v>0.91897953922233722</v>
      </c>
      <c r="J6" s="381">
        <v>1.718979539222337</v>
      </c>
      <c r="K6" s="381">
        <v>1.2142376289655035</v>
      </c>
      <c r="L6" s="381">
        <v>0.31897953922233047</v>
      </c>
      <c r="M6" s="381">
        <v>3.2423000407978018</v>
      </c>
      <c r="N6" s="382">
        <f t="shared" ref="N6:N18" si="0">M6-L6</f>
        <v>2.9233205015754713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0.33056826432151265</v>
      </c>
      <c r="H7" s="380">
        <v>0.51349026034542078</v>
      </c>
      <c r="I7" s="381">
        <v>1.0720906154694543</v>
      </c>
      <c r="J7" s="381">
        <v>0.67209061546945481</v>
      </c>
      <c r="K7" s="381">
        <v>-0.71050115198224528</v>
      </c>
      <c r="L7" s="381">
        <v>-1.9279093845305453</v>
      </c>
      <c r="M7" s="381">
        <v>1.0720906154694543</v>
      </c>
      <c r="N7" s="382">
        <f t="shared" si="0"/>
        <v>2.9999999999999996</v>
      </c>
      <c r="O7" s="299"/>
    </row>
    <row r="8" spans="1:15" x14ac:dyDescent="0.3">
      <c r="B8" s="460"/>
      <c r="C8" s="460"/>
      <c r="E8" s="298"/>
      <c r="F8" s="298" t="s">
        <v>282</v>
      </c>
      <c r="G8" s="379">
        <v>1.4524150626382086</v>
      </c>
      <c r="H8" s="380">
        <v>1.1720906154694548</v>
      </c>
      <c r="I8" s="381">
        <v>1.372090615469455</v>
      </c>
      <c r="J8" s="381">
        <v>0.97209061546945463</v>
      </c>
      <c r="K8" s="381">
        <v>1.1384416704132434</v>
      </c>
      <c r="L8" s="381">
        <v>-0.12790938453055212</v>
      </c>
      <c r="M8" s="381">
        <v>2.372090615469455</v>
      </c>
      <c r="N8" s="382">
        <f t="shared" si="0"/>
        <v>2.5000000000000071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2.9498807668082039</v>
      </c>
      <c r="H9" s="380">
        <v>2.5247613595516212</v>
      </c>
      <c r="I9" s="381">
        <v>2.6247613595516217</v>
      </c>
      <c r="J9" s="381">
        <v>2.7247613595516214</v>
      </c>
      <c r="K9" s="381">
        <v>2.0408080439467051</v>
      </c>
      <c r="L9" s="381">
        <v>0.94123737882083702</v>
      </c>
      <c r="M9" s="381">
        <v>2.824761359551621</v>
      </c>
      <c r="N9" s="382">
        <f t="shared" si="0"/>
        <v>1.883523980730784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0.9551862046224695</v>
      </c>
      <c r="H10" s="380">
        <v>0.92476135955162153</v>
      </c>
      <c r="I10" s="381">
        <v>0.32476135955162144</v>
      </c>
      <c r="J10" s="381">
        <v>0.32476135955162144</v>
      </c>
      <c r="K10" s="381">
        <v>0.58247852200893435</v>
      </c>
      <c r="L10" s="381">
        <v>-0.57849676802378913</v>
      </c>
      <c r="M10" s="381">
        <v>2.1247613595516217</v>
      </c>
      <c r="N10" s="382">
        <f t="shared" si="0"/>
        <v>2.7032581275754106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0.76485655087064774</v>
      </c>
      <c r="H11" s="380">
        <v>0.42869585166364788</v>
      </c>
      <c r="I11" s="381">
        <v>1.0165369621469891</v>
      </c>
      <c r="J11" s="381">
        <v>1.6536962146989076E-2</v>
      </c>
      <c r="K11" s="381">
        <v>0.29623645515813424</v>
      </c>
      <c r="L11" s="381">
        <v>-0.4834630378530107</v>
      </c>
      <c r="M11" s="381">
        <v>2.9165369621469894</v>
      </c>
      <c r="N11" s="382">
        <f t="shared" si="0"/>
        <v>3.4000000000000004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-4.317806865395335E-2</v>
      </c>
      <c r="H12" s="380">
        <v>-0.58346303785301079</v>
      </c>
      <c r="I12" s="381">
        <v>-8.3463037853010569E-2</v>
      </c>
      <c r="J12" s="381">
        <v>-0.28346303785301075</v>
      </c>
      <c r="K12" s="381">
        <v>-0.72109972627036378</v>
      </c>
      <c r="L12" s="381">
        <v>-1.5840975358244509</v>
      </c>
      <c r="M12" s="381">
        <v>-8.3463037853010569E-2</v>
      </c>
      <c r="N12" s="382">
        <f t="shared" si="0"/>
        <v>1.5006344979714403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>
        <v>-12.811591773436696</v>
      </c>
      <c r="H13" s="380">
        <v>-6.9041621476662911</v>
      </c>
      <c r="I13" s="381">
        <v>0.89583785233371316</v>
      </c>
      <c r="J13" s="381">
        <v>0.39583785233370961</v>
      </c>
      <c r="K13" s="381">
        <v>7.4407731601390026E-2</v>
      </c>
      <c r="L13" s="381">
        <v>-12.80416214766629</v>
      </c>
      <c r="M13" s="381">
        <v>9.2801899628632967</v>
      </c>
      <c r="N13" s="382">
        <f t="shared" si="0"/>
        <v>22.084352110529586</v>
      </c>
      <c r="O13" s="299"/>
    </row>
    <row r="14" spans="1:15" x14ac:dyDescent="0.3">
      <c r="B14" s="460"/>
      <c r="C14" s="460"/>
      <c r="E14" s="298"/>
      <c r="F14" s="298" t="s">
        <v>282</v>
      </c>
      <c r="G14" s="379">
        <v>0.2441186130291868</v>
      </c>
      <c r="H14" s="380">
        <v>-2.504162147666289</v>
      </c>
      <c r="I14" s="381">
        <v>-2.754162147666289</v>
      </c>
      <c r="J14" s="381">
        <v>-1.9041621476662911</v>
      </c>
      <c r="K14" s="381">
        <v>-1.3482992050522498</v>
      </c>
      <c r="L14" s="381">
        <v>-7.1392142079955256</v>
      </c>
      <c r="M14" s="381">
        <v>6.995837852333711</v>
      </c>
      <c r="N14" s="382">
        <f t="shared" si="0"/>
        <v>14.135052060329237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-4.4765973014554472</v>
      </c>
      <c r="H15" s="380">
        <v>-5.5361672307623486</v>
      </c>
      <c r="I15" s="381">
        <v>-3.6361672307623483</v>
      </c>
      <c r="J15" s="381">
        <v>-4.3361672307623476</v>
      </c>
      <c r="K15" s="381">
        <v>-4.5854611360324604</v>
      </c>
      <c r="L15" s="381">
        <v>-8.1719711279276517</v>
      </c>
      <c r="M15" s="381">
        <v>1.6838327692376538</v>
      </c>
      <c r="N15" s="382">
        <f t="shared" si="0"/>
        <v>9.8558038971653055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-4.5100853000515304</v>
      </c>
      <c r="H16" s="380">
        <v>-4.7361672307623479</v>
      </c>
      <c r="I16" s="381">
        <v>-6.0361672307623486</v>
      </c>
      <c r="J16" s="381">
        <v>-4.3361672307623476</v>
      </c>
      <c r="K16" s="381">
        <v>-3.6500855649397224</v>
      </c>
      <c r="L16" s="381">
        <v>-7.0722275637715315</v>
      </c>
      <c r="M16" s="381">
        <v>3.5746815301385944</v>
      </c>
      <c r="N16" s="382">
        <f t="shared" si="0"/>
        <v>10.646909093910125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-7.3825083911073381</v>
      </c>
      <c r="H17" s="380">
        <v>-7.1392619467734564</v>
      </c>
      <c r="I17" s="381">
        <v>-2.9392619467734562</v>
      </c>
      <c r="J17" s="381">
        <v>-1.3392619467734566</v>
      </c>
      <c r="K17" s="381">
        <v>-4.2714285639817362</v>
      </c>
      <c r="L17" s="381">
        <v>-8.7392619467734569</v>
      </c>
      <c r="M17" s="381">
        <v>1.2607380532265431</v>
      </c>
      <c r="N17" s="382">
        <f t="shared" si="0"/>
        <v>10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1.9199673539516873</v>
      </c>
      <c r="H18" s="384">
        <v>2.9607380532265424</v>
      </c>
      <c r="I18" s="385">
        <v>2.5607380532265438</v>
      </c>
      <c r="J18" s="385">
        <v>2.2607380532265431</v>
      </c>
      <c r="K18" s="385">
        <v>-2.6109144157582076</v>
      </c>
      <c r="L18" s="385">
        <v>-4.5392619467734558</v>
      </c>
      <c r="M18" s="385">
        <v>2.5607380532265438</v>
      </c>
      <c r="N18" s="386">
        <f t="shared" si="0"/>
        <v>7.1</v>
      </c>
      <c r="O18" s="299"/>
    </row>
  </sheetData>
  <mergeCells count="1">
    <mergeCell ref="B5:C18"/>
  </mergeCells>
  <hyperlinks>
    <hyperlink ref="A1" location="'ÍNDICE GFÁFICOS'!A1" display="Ir al índice de gráficos" xr:uid="{05457A44-6D7B-49CD-9301-0C515127349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1200C-93D1-4164-ACC3-209424CDD01E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6.66406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985</v>
      </c>
      <c r="C2" s="339" t="s">
        <v>333</v>
      </c>
    </row>
    <row r="3" spans="1:15" s="365" customFormat="1" ht="13.8" x14ac:dyDescent="0.3">
      <c r="B3" s="338" t="s">
        <v>993</v>
      </c>
      <c r="C3" s="338" t="s">
        <v>308</v>
      </c>
    </row>
    <row r="4" spans="1:15" s="365" customFormat="1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1.249877847617487</v>
      </c>
      <c r="H5" s="376">
        <v>1.5972471169228868</v>
      </c>
      <c r="I5" s="377">
        <v>1.4189795392223372</v>
      </c>
      <c r="J5" s="377">
        <v>1.8189795392223376</v>
      </c>
      <c r="K5" s="377">
        <v>1.3892573438618312</v>
      </c>
      <c r="L5" s="377">
        <v>9.2113403322269249E-2</v>
      </c>
      <c r="M5" s="377">
        <v>2.7823116315622398</v>
      </c>
      <c r="N5" s="378">
        <f>M5-L5</f>
        <v>2.6901982282399706</v>
      </c>
      <c r="O5" s="299"/>
    </row>
    <row r="6" spans="1:15" x14ac:dyDescent="0.3">
      <c r="B6" s="460"/>
      <c r="C6" s="460"/>
      <c r="E6" s="298"/>
      <c r="F6" s="298" t="s">
        <v>282</v>
      </c>
      <c r="G6" s="379">
        <v>1.6787454146295344</v>
      </c>
      <c r="H6" s="380">
        <v>1.6189795392223374</v>
      </c>
      <c r="I6" s="381">
        <v>0.61897953922233739</v>
      </c>
      <c r="J6" s="381">
        <v>0.91897953922233722</v>
      </c>
      <c r="K6" s="381">
        <v>0.93496627915425989</v>
      </c>
      <c r="L6" s="381">
        <v>-0.28102046077766296</v>
      </c>
      <c r="M6" s="381">
        <v>2.4904383972727206</v>
      </c>
      <c r="N6" s="382">
        <f t="shared" ref="N6:N18" si="0">M6-L6</f>
        <v>2.7714588580503836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0.3607555412548118</v>
      </c>
      <c r="H7" s="380">
        <v>0.62245400017946562</v>
      </c>
      <c r="I7" s="381">
        <v>0.17209061546945481</v>
      </c>
      <c r="J7" s="381">
        <v>0.17209061546945481</v>
      </c>
      <c r="K7" s="381">
        <v>-0.25476619446203408</v>
      </c>
      <c r="L7" s="381">
        <v>-1.3279093845305452</v>
      </c>
      <c r="M7" s="381">
        <v>0.47209061546945463</v>
      </c>
      <c r="N7" s="382">
        <f t="shared" si="0"/>
        <v>1.7999999999999998</v>
      </c>
      <c r="O7" s="299"/>
    </row>
    <row r="8" spans="1:15" x14ac:dyDescent="0.3">
      <c r="B8" s="460"/>
      <c r="C8" s="460"/>
      <c r="E8" s="298"/>
      <c r="F8" s="298" t="s">
        <v>282</v>
      </c>
      <c r="G8" s="379">
        <v>-0.50288091533792834</v>
      </c>
      <c r="H8" s="380">
        <v>0.67209061546945481</v>
      </c>
      <c r="I8" s="381">
        <v>-0.52790938453054537</v>
      </c>
      <c r="J8" s="381">
        <v>-0.52790938453054537</v>
      </c>
      <c r="K8" s="381">
        <v>-0.31763906123718666</v>
      </c>
      <c r="L8" s="381">
        <v>-1.2279093845305455</v>
      </c>
      <c r="M8" s="381">
        <v>1.6135849603274002</v>
      </c>
      <c r="N8" s="382">
        <f t="shared" si="0"/>
        <v>2.8414943448579457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2.3552558812306819</v>
      </c>
      <c r="H9" s="380">
        <v>2.6139525979564766</v>
      </c>
      <c r="I9" s="381">
        <v>2.5247613595516212</v>
      </c>
      <c r="J9" s="381">
        <v>2.5247613595516212</v>
      </c>
      <c r="K9" s="381">
        <v>1.826135053701103</v>
      </c>
      <c r="L9" s="381">
        <v>0.42476135955162153</v>
      </c>
      <c r="M9" s="381">
        <v>2.9574666360247699</v>
      </c>
      <c r="N9" s="382">
        <f t="shared" si="0"/>
        <v>2.5327052764731484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2.7172688854703946</v>
      </c>
      <c r="H10" s="380">
        <v>2.824761359551621</v>
      </c>
      <c r="I10" s="381">
        <v>2.324761359551621</v>
      </c>
      <c r="J10" s="381">
        <v>2.5247613595516212</v>
      </c>
      <c r="K10" s="381">
        <v>2.617041661700803</v>
      </c>
      <c r="L10" s="381">
        <v>2.0247613595516212</v>
      </c>
      <c r="M10" s="381">
        <v>3.7247613595516214</v>
      </c>
      <c r="N10" s="382">
        <f t="shared" si="0"/>
        <v>1.7000000000000002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2.4537985058157128</v>
      </c>
      <c r="H11" s="380">
        <v>2.3165369621469889</v>
      </c>
      <c r="I11" s="381">
        <v>2.5165369621469891</v>
      </c>
      <c r="J11" s="381">
        <v>2.4165369621469894</v>
      </c>
      <c r="K11" s="381">
        <v>1.9702234314128972</v>
      </c>
      <c r="L11" s="381">
        <v>0.94727314627527459</v>
      </c>
      <c r="M11" s="381">
        <v>2.9165369621469894</v>
      </c>
      <c r="N11" s="382">
        <f t="shared" si="0"/>
        <v>1.9692638158717148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1.0346053116231491</v>
      </c>
      <c r="H12" s="380">
        <v>1.1165369621469892</v>
      </c>
      <c r="I12" s="381">
        <v>1.6165369621469892</v>
      </c>
      <c r="J12" s="381">
        <v>1.0165369621469891</v>
      </c>
      <c r="K12" s="381">
        <v>1.3065806041901942</v>
      </c>
      <c r="L12" s="381">
        <v>-0.7278305915176464</v>
      </c>
      <c r="M12" s="381">
        <v>3.7165369621469893</v>
      </c>
      <c r="N12" s="382">
        <f t="shared" si="0"/>
        <v>4.4443675536646357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 t="e">
        <v>#N/A</v>
      </c>
      <c r="H13" s="380" t="e">
        <v>#N/A</v>
      </c>
      <c r="I13" s="381" t="e">
        <v>#N/A</v>
      </c>
      <c r="J13" s="381" t="e">
        <v>#N/A</v>
      </c>
      <c r="K13" s="381" t="e">
        <v>#N/A</v>
      </c>
      <c r="L13" s="381" t="e">
        <v>#N/A</v>
      </c>
      <c r="M13" s="381" t="e">
        <v>#N/A</v>
      </c>
      <c r="N13" s="382" t="e">
        <f t="shared" si="0"/>
        <v>#N/A</v>
      </c>
      <c r="O13" s="299"/>
    </row>
    <row r="14" spans="1:15" x14ac:dyDescent="0.3">
      <c r="B14" s="460"/>
      <c r="C14" s="460"/>
      <c r="E14" s="298"/>
      <c r="F14" s="298" t="s">
        <v>282</v>
      </c>
      <c r="G14" s="379" t="e">
        <v>#N/A</v>
      </c>
      <c r="H14" s="380" t="e">
        <v>#N/A</v>
      </c>
      <c r="I14" s="381" t="e">
        <v>#N/A</v>
      </c>
      <c r="J14" s="381" t="e">
        <v>#N/A</v>
      </c>
      <c r="K14" s="381" t="e">
        <v>#N/A</v>
      </c>
      <c r="L14" s="381" t="e">
        <v>#N/A</v>
      </c>
      <c r="M14" s="381" t="e">
        <v>#N/A</v>
      </c>
      <c r="N14" s="382" t="e">
        <f t="shared" si="0"/>
        <v>#N/A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-0.23316947344423156</v>
      </c>
      <c r="H15" s="380">
        <v>-3.1361672307623483</v>
      </c>
      <c r="I15" s="381">
        <v>5.4138327692376507</v>
      </c>
      <c r="J15" s="381">
        <v>-2.8361672307623476</v>
      </c>
      <c r="K15" s="381">
        <v>-3.9899818099927611</v>
      </c>
      <c r="L15" s="381">
        <v>-12.154710645149613</v>
      </c>
      <c r="M15" s="381">
        <v>5.4138327692376507</v>
      </c>
      <c r="N15" s="382">
        <f t="shared" si="0"/>
        <v>17.568543414387264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-4.5302145005175003</v>
      </c>
      <c r="H16" s="380">
        <v>3.2638327692376521</v>
      </c>
      <c r="I16" s="381">
        <v>-5.2861672307623486</v>
      </c>
      <c r="J16" s="381">
        <v>-0.53616723076234862</v>
      </c>
      <c r="K16" s="381">
        <v>-0.80626268754334163</v>
      </c>
      <c r="L16" s="381">
        <v>-7.5155633937600772</v>
      </c>
      <c r="M16" s="381">
        <v>10.293900267647267</v>
      </c>
      <c r="N16" s="382">
        <f t="shared" si="0"/>
        <v>17.809463661407342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-0.9392619467734562</v>
      </c>
      <c r="H17" s="380">
        <v>-4.6392619467734555</v>
      </c>
      <c r="I17" s="381">
        <v>-6.7392619467734569</v>
      </c>
      <c r="J17" s="381">
        <v>-2.1392619467734555</v>
      </c>
      <c r="K17" s="381">
        <v>-4.0497915823260193</v>
      </c>
      <c r="L17" s="381">
        <v>-7.8392619467734566</v>
      </c>
      <c r="M17" s="381">
        <v>-0.26315919325551818</v>
      </c>
      <c r="N17" s="382">
        <f t="shared" si="0"/>
        <v>7.5761027535179384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-3.8406591435131858</v>
      </c>
      <c r="H18" s="384">
        <v>-4.6392619467734555</v>
      </c>
      <c r="I18" s="385">
        <v>-3.8392619467734566</v>
      </c>
      <c r="J18" s="385">
        <v>-2.1392619467734555</v>
      </c>
      <c r="K18" s="385">
        <v>-2.4755469957976821</v>
      </c>
      <c r="L18" s="385">
        <v>-7.8392619467734566</v>
      </c>
      <c r="M18" s="385">
        <v>4.2607380532265431</v>
      </c>
      <c r="N18" s="386">
        <f t="shared" si="0"/>
        <v>12.1</v>
      </c>
      <c r="O18" s="299"/>
    </row>
  </sheetData>
  <mergeCells count="1">
    <mergeCell ref="B5:C18"/>
  </mergeCells>
  <hyperlinks>
    <hyperlink ref="A1" location="'ÍNDICE GFÁFICOS'!A1" display="Ir al índice de gráficos" xr:uid="{4C614C1B-7331-4FB2-8093-2D75B727F61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8F940-7E8D-4FB1-91D4-5E87BEA6F595}">
  <dimension ref="A1:F16"/>
  <sheetViews>
    <sheetView showGridLines="0" workbookViewId="0"/>
  </sheetViews>
  <sheetFormatPr baseColWidth="10" defaultRowHeight="14.4" x14ac:dyDescent="0.3"/>
  <cols>
    <col min="2" max="3" width="10.5546875" customWidth="1"/>
    <col min="4" max="4" width="28.6640625" customWidth="1"/>
    <col min="5" max="5" width="12" customWidth="1"/>
  </cols>
  <sheetData>
    <row r="1" spans="1:6" x14ac:dyDescent="0.3">
      <c r="A1" s="346" t="s">
        <v>637</v>
      </c>
    </row>
    <row r="3" spans="1:6" x14ac:dyDescent="0.3">
      <c r="B3" s="340" t="s">
        <v>216</v>
      </c>
    </row>
    <row r="5" spans="1:6" x14ac:dyDescent="0.3">
      <c r="B5" s="6"/>
      <c r="C5" s="7"/>
      <c r="D5" s="450">
        <v>2022</v>
      </c>
      <c r="E5" s="450"/>
      <c r="F5" s="450"/>
    </row>
    <row r="6" spans="1:6" ht="37.799999999999997" x14ac:dyDescent="0.3">
      <c r="B6" s="8" t="s">
        <v>5</v>
      </c>
      <c r="C6" s="9" t="s">
        <v>6</v>
      </c>
      <c r="D6" s="10" t="s">
        <v>7</v>
      </c>
      <c r="E6" s="10" t="s">
        <v>8</v>
      </c>
      <c r="F6" s="10" t="s">
        <v>9</v>
      </c>
    </row>
    <row r="7" spans="1:6" x14ac:dyDescent="0.3">
      <c r="B7" s="11">
        <v>1</v>
      </c>
      <c r="C7" s="11" t="s">
        <v>10</v>
      </c>
      <c r="D7" s="11" t="s">
        <v>170</v>
      </c>
      <c r="E7" s="12">
        <v>44327</v>
      </c>
      <c r="F7" s="13">
        <v>694</v>
      </c>
    </row>
    <row r="8" spans="1:6" x14ac:dyDescent="0.3">
      <c r="B8" s="11">
        <v>2</v>
      </c>
      <c r="C8" s="11" t="s">
        <v>11</v>
      </c>
      <c r="D8" s="11" t="s">
        <v>172</v>
      </c>
      <c r="E8" s="12">
        <v>44494</v>
      </c>
      <c r="F8" s="13">
        <v>527</v>
      </c>
    </row>
    <row r="9" spans="1:6" x14ac:dyDescent="0.3">
      <c r="B9" s="11">
        <v>3</v>
      </c>
      <c r="C9" s="11" t="s">
        <v>12</v>
      </c>
      <c r="D9" s="11" t="s">
        <v>173</v>
      </c>
      <c r="E9" s="12">
        <v>44658</v>
      </c>
      <c r="F9" s="13">
        <v>363</v>
      </c>
    </row>
    <row r="10" spans="1:6" x14ac:dyDescent="0.3">
      <c r="B10" s="11">
        <v>4</v>
      </c>
      <c r="C10" s="11" t="s">
        <v>10</v>
      </c>
      <c r="D10" s="11" t="s">
        <v>174</v>
      </c>
      <c r="E10" s="12">
        <v>44693</v>
      </c>
      <c r="F10" s="13">
        <v>328</v>
      </c>
    </row>
    <row r="11" spans="1:6" x14ac:dyDescent="0.3">
      <c r="B11" s="11">
        <v>5</v>
      </c>
      <c r="C11" s="11" t="s">
        <v>13</v>
      </c>
      <c r="D11" s="11" t="s">
        <v>175</v>
      </c>
      <c r="E11" s="12">
        <v>44757</v>
      </c>
      <c r="F11" s="13">
        <v>264</v>
      </c>
    </row>
    <row r="12" spans="1:6" x14ac:dyDescent="0.3">
      <c r="B12" s="11">
        <v>6</v>
      </c>
      <c r="C12" s="11" t="s">
        <v>11</v>
      </c>
      <c r="D12" s="11" t="s">
        <v>176</v>
      </c>
      <c r="E12" s="12">
        <v>44859</v>
      </c>
      <c r="F12" s="13">
        <v>162</v>
      </c>
    </row>
    <row r="13" spans="1:6" ht="15.6" x14ac:dyDescent="0.3">
      <c r="B13" s="14" t="s">
        <v>158</v>
      </c>
      <c r="C13" s="15"/>
      <c r="D13" s="16" t="s">
        <v>177</v>
      </c>
      <c r="E13" s="17">
        <v>45021</v>
      </c>
      <c r="F13" s="18" t="s">
        <v>14</v>
      </c>
    </row>
    <row r="14" spans="1:6" ht="15" x14ac:dyDescent="0.35">
      <c r="B14" s="71" t="s">
        <v>159</v>
      </c>
    </row>
    <row r="15" spans="1:6" ht="15" x14ac:dyDescent="0.35">
      <c r="B15" s="71"/>
    </row>
    <row r="16" spans="1:6" x14ac:dyDescent="0.3">
      <c r="B16" s="239" t="s">
        <v>212</v>
      </c>
    </row>
  </sheetData>
  <mergeCells count="1">
    <mergeCell ref="D5:F5"/>
  </mergeCells>
  <hyperlinks>
    <hyperlink ref="A1" location="'ÍNDICE CUADROS'!A1" display="Ir al índice de cuadros" xr:uid="{2390FCDB-81A6-46FA-A232-6065580216A3}"/>
  </hyperlinks>
  <pageMargins left="0.7" right="0.7" top="0.75" bottom="0.75" header="0.3" footer="0.3"/>
  <pageSetup paperSize="9"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6D0D9-EF9A-4EDC-9456-9F7FBDDB9767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44140625" style="267" bestFit="1" customWidth="1"/>
    <col min="3" max="3" width="17.8867187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985</v>
      </c>
      <c r="C2" s="339" t="s">
        <v>333</v>
      </c>
    </row>
    <row r="3" spans="1:15" s="365" customFormat="1" ht="13.8" x14ac:dyDescent="0.3">
      <c r="B3" s="338" t="s">
        <v>994</v>
      </c>
      <c r="C3" s="338" t="s">
        <v>309</v>
      </c>
    </row>
    <row r="4" spans="1:15" s="365" customFormat="1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4.0563689519234734</v>
      </c>
      <c r="H5" s="376">
        <v>3.7749187889637854</v>
      </c>
      <c r="I5" s="377">
        <v>2.0437863520386825</v>
      </c>
      <c r="J5" s="377">
        <v>2.5437863520386825</v>
      </c>
      <c r="K5" s="377">
        <v>2.6908788080458752</v>
      </c>
      <c r="L5" s="377">
        <v>1.9339462793536351</v>
      </c>
      <c r="M5" s="377">
        <v>3.5533120578015369</v>
      </c>
      <c r="N5" s="378">
        <f>M5-L5</f>
        <v>1.6193657784479019</v>
      </c>
      <c r="O5" s="299"/>
    </row>
    <row r="6" spans="1:15" x14ac:dyDescent="0.3">
      <c r="B6" s="460"/>
      <c r="C6" s="460"/>
      <c r="E6" s="298"/>
      <c r="F6" s="298" t="s">
        <v>282</v>
      </c>
      <c r="G6" s="379">
        <v>1.809002835207961</v>
      </c>
      <c r="H6" s="380">
        <v>3.7437863520386827</v>
      </c>
      <c r="I6" s="381">
        <v>2.1437863520386831</v>
      </c>
      <c r="J6" s="381">
        <v>2.5437863520386825</v>
      </c>
      <c r="K6" s="381">
        <v>2.4628611461331786</v>
      </c>
      <c r="L6" s="381">
        <v>1.5437863520386825</v>
      </c>
      <c r="M6" s="381">
        <v>4.5510121754482968</v>
      </c>
      <c r="N6" s="382">
        <f t="shared" ref="N6:N18" si="0">M6-L6</f>
        <v>3.0072258234096143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0.32037004581027251</v>
      </c>
      <c r="H7" s="380">
        <v>-0.33052813200365261</v>
      </c>
      <c r="I7" s="381">
        <v>0.53676588897827759</v>
      </c>
      <c r="J7" s="381">
        <v>0.13676588897827724</v>
      </c>
      <c r="K7" s="381">
        <v>-0.96443513246426438</v>
      </c>
      <c r="L7" s="381">
        <v>-2.1632341110217226</v>
      </c>
      <c r="M7" s="381">
        <v>0.53676588897827759</v>
      </c>
      <c r="N7" s="382">
        <f t="shared" si="0"/>
        <v>2.7</v>
      </c>
      <c r="O7" s="299"/>
    </row>
    <row r="8" spans="1:15" x14ac:dyDescent="0.3">
      <c r="B8" s="460"/>
      <c r="C8" s="460"/>
      <c r="E8" s="298"/>
      <c r="F8" s="298" t="s">
        <v>282</v>
      </c>
      <c r="G8" s="379">
        <v>0.6041843574750061</v>
      </c>
      <c r="H8" s="380">
        <v>-0.26323411102172223</v>
      </c>
      <c r="I8" s="381">
        <v>0.33676588897827742</v>
      </c>
      <c r="J8" s="381">
        <v>-0.26323411102172223</v>
      </c>
      <c r="K8" s="381">
        <v>5.4359297111854943E-2</v>
      </c>
      <c r="L8" s="381">
        <v>-1.1530757051944809</v>
      </c>
      <c r="M8" s="381">
        <v>1.2367658889782778</v>
      </c>
      <c r="N8" s="382">
        <f t="shared" si="0"/>
        <v>2.3898415941727587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1.5177243013039972</v>
      </c>
      <c r="H9" s="380">
        <v>0.64611697965572112</v>
      </c>
      <c r="I9" s="381">
        <v>0.74611697965572166</v>
      </c>
      <c r="J9" s="381">
        <v>1.2461169796557217</v>
      </c>
      <c r="K9" s="381">
        <v>0.51114161787770618</v>
      </c>
      <c r="L9" s="381">
        <v>-0.95388302034427852</v>
      </c>
      <c r="M9" s="381">
        <v>1.4188719525961178</v>
      </c>
      <c r="N9" s="382">
        <f t="shared" si="0"/>
        <v>2.3727549729403963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0.51682469902670869</v>
      </c>
      <c r="H10" s="380">
        <v>0.54611697965572148</v>
      </c>
      <c r="I10" s="381">
        <v>-0.35388302034427843</v>
      </c>
      <c r="J10" s="381">
        <v>4.611697965572148E-2</v>
      </c>
      <c r="K10" s="381">
        <v>-0.44969005882097779</v>
      </c>
      <c r="L10" s="381">
        <v>-1.2538830203442783</v>
      </c>
      <c r="M10" s="381">
        <v>0.64611697965572112</v>
      </c>
      <c r="N10" s="382">
        <f t="shared" si="0"/>
        <v>1.8999999999999995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2.7201223184848389</v>
      </c>
      <c r="H11" s="380">
        <v>2.3975821558203618</v>
      </c>
      <c r="I11" s="381">
        <v>2.8597176993077995</v>
      </c>
      <c r="J11" s="381">
        <v>1.9597176993077996</v>
      </c>
      <c r="K11" s="381">
        <v>2.5227192488392314</v>
      </c>
      <c r="L11" s="381">
        <v>1.4597176993077996</v>
      </c>
      <c r="M11" s="381">
        <v>5.4597176993077996</v>
      </c>
      <c r="N11" s="382">
        <f t="shared" si="0"/>
        <v>4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-0.55300774819381637</v>
      </c>
      <c r="H12" s="380">
        <v>-0.64028230069220071</v>
      </c>
      <c r="I12" s="381">
        <v>-0.24028230069220069</v>
      </c>
      <c r="J12" s="381">
        <v>-0.24028230069220069</v>
      </c>
      <c r="K12" s="381">
        <v>0.36254965694285612</v>
      </c>
      <c r="L12" s="381">
        <v>-0.6402823006922006</v>
      </c>
      <c r="M12" s="381">
        <v>2.0397176993078707</v>
      </c>
      <c r="N12" s="382">
        <f t="shared" si="0"/>
        <v>2.6800000000000712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>
        <v>-23.511509256561844</v>
      </c>
      <c r="H13" s="380">
        <v>-15.221850157541555</v>
      </c>
      <c r="I13" s="381">
        <v>-3.2718501575415555</v>
      </c>
      <c r="J13" s="381">
        <v>-5.3218501575415562</v>
      </c>
      <c r="K13" s="381">
        <v>-5.8466116645323609</v>
      </c>
      <c r="L13" s="381">
        <v>-22.562653397809882</v>
      </c>
      <c r="M13" s="381">
        <v>7.2050257728325313</v>
      </c>
      <c r="N13" s="382">
        <f t="shared" si="0"/>
        <v>29.767679170642413</v>
      </c>
      <c r="O13" s="299"/>
    </row>
    <row r="14" spans="1:15" x14ac:dyDescent="0.3">
      <c r="B14" s="460"/>
      <c r="C14" s="460"/>
      <c r="E14" s="298"/>
      <c r="F14" s="298" t="s">
        <v>282</v>
      </c>
      <c r="G14" s="379">
        <v>-0.98246706367070935</v>
      </c>
      <c r="H14" s="380">
        <v>-4.2218501575415548</v>
      </c>
      <c r="I14" s="381">
        <v>-4.5718501575415562</v>
      </c>
      <c r="J14" s="381">
        <v>-3.1218501575415534</v>
      </c>
      <c r="K14" s="381">
        <v>-3.1484735652987013</v>
      </c>
      <c r="L14" s="381">
        <v>-8.221850157541553</v>
      </c>
      <c r="M14" s="381">
        <v>9.3447168948664618</v>
      </c>
      <c r="N14" s="382">
        <f t="shared" si="0"/>
        <v>17.566567052408015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-0.73657828094741618</v>
      </c>
      <c r="H15" s="380">
        <v>-3.6365782809474148</v>
      </c>
      <c r="I15" s="381">
        <v>-1.5365782809474151</v>
      </c>
      <c r="J15" s="381">
        <v>-2.2365782809474162</v>
      </c>
      <c r="K15" s="381">
        <v>-3.7651958690788696</v>
      </c>
      <c r="L15" s="381">
        <v>-8.9365782809474155</v>
      </c>
      <c r="M15" s="381">
        <v>1.614371272190569</v>
      </c>
      <c r="N15" s="382">
        <f t="shared" si="0"/>
        <v>10.550949553137984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-2.2816667917808395</v>
      </c>
      <c r="H16" s="380">
        <v>-3.6365782809474148</v>
      </c>
      <c r="I16" s="381">
        <v>-2.4365782809474155</v>
      </c>
      <c r="J16" s="381">
        <v>-2.2365782809474162</v>
      </c>
      <c r="K16" s="381">
        <v>-2.5700567428510901</v>
      </c>
      <c r="L16" s="381">
        <v>-7.9365782809474155</v>
      </c>
      <c r="M16" s="381">
        <v>3.9856173508518893</v>
      </c>
      <c r="N16" s="382">
        <f t="shared" si="0"/>
        <v>11.922195631799305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-1.0028997806251061</v>
      </c>
      <c r="H17" s="380">
        <v>1.3724062922754481</v>
      </c>
      <c r="I17" s="381">
        <v>1.2724062922754484</v>
      </c>
      <c r="J17" s="381">
        <v>0.57240629227544915</v>
      </c>
      <c r="K17" s="381">
        <v>-5.5068068649486435E-2</v>
      </c>
      <c r="L17" s="381">
        <v>-1.9275937077245517</v>
      </c>
      <c r="M17" s="381">
        <v>3.0724062922754491</v>
      </c>
      <c r="N17" s="382">
        <f t="shared" si="0"/>
        <v>5.0000000000000009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1.8758080213591413</v>
      </c>
      <c r="H18" s="384">
        <v>2.1724062922754488</v>
      </c>
      <c r="I18" s="385">
        <v>0.47240629227544773</v>
      </c>
      <c r="J18" s="385">
        <v>1.0724062922754491</v>
      </c>
      <c r="K18" s="385">
        <v>0.62715897251741559</v>
      </c>
      <c r="L18" s="385">
        <v>-2.3014910287245511</v>
      </c>
      <c r="M18" s="385">
        <v>4.026808899270188</v>
      </c>
      <c r="N18" s="386">
        <f t="shared" si="0"/>
        <v>6.3282999279947392</v>
      </c>
      <c r="O18" s="299"/>
    </row>
  </sheetData>
  <mergeCells count="1">
    <mergeCell ref="B5:C18"/>
  </mergeCells>
  <hyperlinks>
    <hyperlink ref="A1" location="'ÍNDICE GFÁFICOS'!A1" display="Ir al índice de gráficos" xr:uid="{4C69BCDD-5DC9-4326-B962-9B4902B9774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1481-DFAA-4451-925D-189F5A79E536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6640625" style="267" bestFit="1" customWidth="1"/>
    <col min="3" max="3" width="16.8867187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985</v>
      </c>
      <c r="C2" s="339" t="s">
        <v>333</v>
      </c>
    </row>
    <row r="3" spans="1:15" s="365" customFormat="1" ht="13.8" x14ac:dyDescent="0.3">
      <c r="B3" s="338" t="s">
        <v>995</v>
      </c>
      <c r="C3" s="338" t="s">
        <v>310</v>
      </c>
    </row>
    <row r="4" spans="1:15" s="365" customFormat="1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4.477219162680715</v>
      </c>
      <c r="H5" s="376">
        <v>3.0183474652658902</v>
      </c>
      <c r="I5" s="377">
        <v>3.0437863520386825</v>
      </c>
      <c r="J5" s="377">
        <v>3.8437863520386824</v>
      </c>
      <c r="K5" s="377">
        <v>2.9366874914402024</v>
      </c>
      <c r="L5" s="377">
        <v>0.92971323043846432</v>
      </c>
      <c r="M5" s="377">
        <v>4.943786352038682</v>
      </c>
      <c r="N5" s="378">
        <f>M5-L5</f>
        <v>4.0140731216002177</v>
      </c>
      <c r="O5" s="299"/>
    </row>
    <row r="6" spans="1:15" x14ac:dyDescent="0.3">
      <c r="B6" s="460"/>
      <c r="C6" s="460"/>
      <c r="E6" s="298"/>
      <c r="F6" s="298" t="s">
        <v>282</v>
      </c>
      <c r="G6" s="379">
        <v>2.602640178431856</v>
      </c>
      <c r="H6" s="380">
        <v>3.1437863520386831</v>
      </c>
      <c r="I6" s="381">
        <v>3.1437863520386831</v>
      </c>
      <c r="J6" s="381">
        <v>2.5437863520386825</v>
      </c>
      <c r="K6" s="381">
        <v>3.1380730324512633</v>
      </c>
      <c r="L6" s="381">
        <v>1.9949484344869219</v>
      </c>
      <c r="M6" s="381">
        <v>4.2113657501491293</v>
      </c>
      <c r="N6" s="382">
        <f t="shared" ref="N6:N18" si="0">M6-L6</f>
        <v>2.2164173156622073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1.4459516423395335</v>
      </c>
      <c r="H7" s="380">
        <v>2.0304917754632132</v>
      </c>
      <c r="I7" s="381">
        <v>1.2367658889782778</v>
      </c>
      <c r="J7" s="381">
        <v>1.1367658889782772</v>
      </c>
      <c r="K7" s="381">
        <v>1.0199018214569699</v>
      </c>
      <c r="L7" s="381">
        <v>-0.30346633585174843</v>
      </c>
      <c r="M7" s="381">
        <v>2.0483421987782711</v>
      </c>
      <c r="N7" s="382">
        <f t="shared" si="0"/>
        <v>2.3518085346300195</v>
      </c>
      <c r="O7" s="299"/>
    </row>
    <row r="8" spans="1:15" x14ac:dyDescent="0.3">
      <c r="B8" s="460"/>
      <c r="C8" s="460"/>
      <c r="E8" s="298"/>
      <c r="F8" s="298" t="s">
        <v>282</v>
      </c>
      <c r="G8" s="379">
        <v>0.18947422023138571</v>
      </c>
      <c r="H8" s="380">
        <v>2.0367658889782776</v>
      </c>
      <c r="I8" s="381">
        <v>0.23676588897827777</v>
      </c>
      <c r="J8" s="381">
        <v>-0.36323411102172276</v>
      </c>
      <c r="K8" s="381">
        <v>0.41863714062089485</v>
      </c>
      <c r="L8" s="381">
        <v>-1.4632341110217224</v>
      </c>
      <c r="M8" s="381">
        <v>2.8977678301562291</v>
      </c>
      <c r="N8" s="382">
        <f t="shared" si="0"/>
        <v>4.3610019411779515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0.91338849444976589</v>
      </c>
      <c r="H9" s="380">
        <v>0.66676282892459948</v>
      </c>
      <c r="I9" s="381">
        <v>0.94611697965572183</v>
      </c>
      <c r="J9" s="381">
        <v>0.94611697965572183</v>
      </c>
      <c r="K9" s="381">
        <v>0.54983867558288058</v>
      </c>
      <c r="L9" s="381">
        <v>-1.2538830203442783</v>
      </c>
      <c r="M9" s="381">
        <v>2.0656429420543851</v>
      </c>
      <c r="N9" s="382">
        <f t="shared" si="0"/>
        <v>3.3195259623986635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0.45734613012270131</v>
      </c>
      <c r="H10" s="380">
        <v>0.64611697965572112</v>
      </c>
      <c r="I10" s="381">
        <v>0.64611697965572112</v>
      </c>
      <c r="J10" s="381">
        <v>0.8461169796557213</v>
      </c>
      <c r="K10" s="381">
        <v>0.83998438030082756</v>
      </c>
      <c r="L10" s="381">
        <v>-0.11017418912983956</v>
      </c>
      <c r="M10" s="381">
        <v>2.0461169796557215</v>
      </c>
      <c r="N10" s="382">
        <f t="shared" si="0"/>
        <v>2.156291168785561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3.7087239761921165</v>
      </c>
      <c r="H11" s="380">
        <v>3.4597176993077996</v>
      </c>
      <c r="I11" s="381">
        <v>3.7597176993077994</v>
      </c>
      <c r="J11" s="381">
        <v>3.7597176993077994</v>
      </c>
      <c r="K11" s="381">
        <v>3.2676074499302885</v>
      </c>
      <c r="L11" s="381">
        <v>1.7617242932093991</v>
      </c>
      <c r="M11" s="381">
        <v>5.0323355242001337</v>
      </c>
      <c r="N11" s="382">
        <f t="shared" si="0"/>
        <v>3.2706112309907347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3.0501932239629896</v>
      </c>
      <c r="H12" s="380">
        <v>3.0597176993077992</v>
      </c>
      <c r="I12" s="381">
        <v>3.2597176993077994</v>
      </c>
      <c r="J12" s="381">
        <v>2.7597176993077994</v>
      </c>
      <c r="K12" s="381">
        <v>3.0874630041078044</v>
      </c>
      <c r="L12" s="381">
        <v>1.9104146933530979</v>
      </c>
      <c r="M12" s="381">
        <v>6.3597176993077991</v>
      </c>
      <c r="N12" s="382">
        <f t="shared" si="0"/>
        <v>4.4493030059547012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 t="e">
        <v>#N/A</v>
      </c>
      <c r="H13" s="380" t="e">
        <v>#N/A</v>
      </c>
      <c r="I13" s="381" t="e">
        <v>#N/A</v>
      </c>
      <c r="J13" s="381" t="e">
        <v>#N/A</v>
      </c>
      <c r="K13" s="381" t="e">
        <v>#N/A</v>
      </c>
      <c r="L13" s="381" t="e">
        <v>#N/A</v>
      </c>
      <c r="M13" s="381" t="e">
        <v>#N/A</v>
      </c>
      <c r="N13" s="382" t="e">
        <f t="shared" si="0"/>
        <v>#N/A</v>
      </c>
      <c r="O13" s="299"/>
    </row>
    <row r="14" spans="1:15" x14ac:dyDescent="0.3">
      <c r="B14" s="460"/>
      <c r="C14" s="460"/>
      <c r="E14" s="298"/>
      <c r="F14" s="298" t="s">
        <v>282</v>
      </c>
      <c r="G14" s="379" t="e">
        <v>#N/A</v>
      </c>
      <c r="H14" s="380" t="e">
        <v>#N/A</v>
      </c>
      <c r="I14" s="381" t="e">
        <v>#N/A</v>
      </c>
      <c r="J14" s="381" t="e">
        <v>#N/A</v>
      </c>
      <c r="K14" s="381" t="e">
        <v>#N/A</v>
      </c>
      <c r="L14" s="381" t="e">
        <v>#N/A</v>
      </c>
      <c r="M14" s="381" t="e">
        <v>#N/A</v>
      </c>
      <c r="N14" s="382" t="e">
        <f t="shared" si="0"/>
        <v>#N/A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-0.52383686265450713</v>
      </c>
      <c r="H15" s="380">
        <v>-4.6365782809474148</v>
      </c>
      <c r="I15" s="381">
        <v>2.8634217190525852</v>
      </c>
      <c r="J15" s="381">
        <v>-1.5365782809474151</v>
      </c>
      <c r="K15" s="381">
        <v>-5.0371277281484463</v>
      </c>
      <c r="L15" s="381">
        <v>-13.986358361268616</v>
      </c>
      <c r="M15" s="381">
        <v>5.3200541073171017</v>
      </c>
      <c r="N15" s="382">
        <f t="shared" si="0"/>
        <v>19.306412468585719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0.91053610628008386</v>
      </c>
      <c r="H16" s="380">
        <v>3.163421719052586</v>
      </c>
      <c r="I16" s="381">
        <v>-7.2865782809474151</v>
      </c>
      <c r="J16" s="381">
        <v>-4.5365782809474151</v>
      </c>
      <c r="K16" s="381">
        <v>-1.2849048807381589</v>
      </c>
      <c r="L16" s="381">
        <v>-9.5365782809474151</v>
      </c>
      <c r="M16" s="381">
        <v>9.5253502436489796</v>
      </c>
      <c r="N16" s="382">
        <f t="shared" si="0"/>
        <v>19.061928524596397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4.5724062922754491</v>
      </c>
      <c r="H17" s="380">
        <v>2.2724062922754484</v>
      </c>
      <c r="I17" s="381">
        <v>-0.52759370772455139</v>
      </c>
      <c r="J17" s="381">
        <v>3.9724062922754477</v>
      </c>
      <c r="K17" s="381">
        <v>1.4621617740130191</v>
      </c>
      <c r="L17" s="381">
        <v>-2.6275937077245519</v>
      </c>
      <c r="M17" s="381">
        <v>7.3773017880640008</v>
      </c>
      <c r="N17" s="382">
        <f t="shared" si="0"/>
        <v>10.004895495788553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3.032724190084096</v>
      </c>
      <c r="H18" s="384">
        <v>2.2724062922754484</v>
      </c>
      <c r="I18" s="385">
        <v>-0.22759370772455156</v>
      </c>
      <c r="J18" s="385">
        <v>3.9724062922754477</v>
      </c>
      <c r="K18" s="385">
        <v>2.5243156703015153</v>
      </c>
      <c r="L18" s="385">
        <v>-2.7275937077245516</v>
      </c>
      <c r="M18" s="385">
        <v>12.24661233891127</v>
      </c>
      <c r="N18" s="386">
        <f t="shared" si="0"/>
        <v>14.974206046635821</v>
      </c>
      <c r="O18" s="299"/>
    </row>
  </sheetData>
  <mergeCells count="1">
    <mergeCell ref="B5:C18"/>
  </mergeCells>
  <hyperlinks>
    <hyperlink ref="A1" location="'ÍNDICE GFÁFICOS'!A1" display="Ir al índice de gráficos" xr:uid="{B084ADC8-605D-490C-AE81-57A75D6F924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582B6-0A90-49BF-8130-E8A426A452C6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3" style="267" bestFit="1" customWidth="1"/>
    <col min="3" max="3" width="25.10937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996</v>
      </c>
      <c r="C2" s="339" t="s">
        <v>334</v>
      </c>
    </row>
    <row r="3" spans="1:7" s="365" customFormat="1" ht="13.8" x14ac:dyDescent="0.3">
      <c r="B3" s="338" t="s">
        <v>997</v>
      </c>
      <c r="C3" s="338" t="s">
        <v>301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1.4128504026762001</v>
      </c>
      <c r="G5" s="299"/>
    </row>
    <row r="6" spans="1:7" x14ac:dyDescent="0.3">
      <c r="B6" s="460"/>
      <c r="C6" s="460"/>
      <c r="E6" s="298" t="s">
        <v>3</v>
      </c>
      <c r="F6" s="373">
        <v>1.69957483371758</v>
      </c>
      <c r="G6" s="299"/>
    </row>
    <row r="7" spans="1:7" x14ac:dyDescent="0.3">
      <c r="B7" s="460"/>
      <c r="C7" s="460"/>
      <c r="E7" s="298" t="s">
        <v>292</v>
      </c>
      <c r="F7" s="373">
        <v>1.9733650311800499</v>
      </c>
      <c r="G7" s="299"/>
    </row>
    <row r="8" spans="1:7" x14ac:dyDescent="0.3">
      <c r="B8" s="460"/>
      <c r="C8" s="460"/>
      <c r="E8" s="298" t="s">
        <v>293</v>
      </c>
      <c r="F8" s="373">
        <v>1.602334732246</v>
      </c>
      <c r="G8" s="299"/>
    </row>
    <row r="9" spans="1:7" ht="13.8" thickBot="1" x14ac:dyDescent="0.35">
      <c r="B9" s="460"/>
      <c r="C9" s="460"/>
      <c r="E9" s="298" t="s">
        <v>327</v>
      </c>
      <c r="F9" s="374">
        <v>1.3283009382886299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B498801B-974F-4777-880A-C9DB86E0A34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5BE25-055A-4D5D-BF78-AB49120B007E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88671875" style="267" bestFit="1" customWidth="1"/>
    <col min="3" max="3" width="16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996</v>
      </c>
      <c r="C2" s="339" t="s">
        <v>334</v>
      </c>
    </row>
    <row r="3" spans="1:7" s="365" customFormat="1" ht="13.8" x14ac:dyDescent="0.3">
      <c r="B3" s="338" t="s">
        <v>998</v>
      </c>
      <c r="C3" s="338" t="s">
        <v>302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1.61278760998613</v>
      </c>
      <c r="G5" s="299"/>
    </row>
    <row r="6" spans="1:7" x14ac:dyDescent="0.3">
      <c r="B6" s="460"/>
      <c r="C6" s="460"/>
      <c r="E6" s="298" t="s">
        <v>3</v>
      </c>
      <c r="F6" s="373">
        <v>2.09797876606335</v>
      </c>
      <c r="G6" s="299"/>
    </row>
    <row r="7" spans="1:7" x14ac:dyDescent="0.3">
      <c r="B7" s="460"/>
      <c r="C7" s="460"/>
      <c r="E7" s="298" t="s">
        <v>292</v>
      </c>
      <c r="F7" s="373">
        <v>1.8408566625591101</v>
      </c>
      <c r="G7" s="299"/>
    </row>
    <row r="8" spans="1:7" x14ac:dyDescent="0.3">
      <c r="B8" s="460"/>
      <c r="C8" s="460"/>
      <c r="E8" s="298" t="s">
        <v>293</v>
      </c>
      <c r="F8" s="373">
        <v>1.45103821582468</v>
      </c>
      <c r="G8" s="299"/>
    </row>
    <row r="9" spans="1:7" ht="13.8" thickBot="1" x14ac:dyDescent="0.35">
      <c r="B9" s="460"/>
      <c r="C9" s="460"/>
      <c r="E9" s="298" t="s">
        <v>327</v>
      </c>
      <c r="F9" s="374">
        <v>1.2694586100415499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6D51764F-2368-4FED-9784-E24629797BD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F9C66-61CE-4959-BCAB-FA96C9ED3EEA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44140625" style="267" bestFit="1" customWidth="1"/>
    <col min="3" max="3" width="15.554687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996</v>
      </c>
      <c r="C2" s="339" t="s">
        <v>334</v>
      </c>
    </row>
    <row r="3" spans="1:7" s="365" customFormat="1" ht="13.8" x14ac:dyDescent="0.3">
      <c r="B3" s="338" t="s">
        <v>999</v>
      </c>
      <c r="C3" s="338" t="s">
        <v>303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1.24146796591201</v>
      </c>
      <c r="G5" s="299"/>
    </row>
    <row r="6" spans="1:7" x14ac:dyDescent="0.3">
      <c r="B6" s="460"/>
      <c r="C6" s="460"/>
      <c r="E6" s="298" t="s">
        <v>3</v>
      </c>
      <c r="F6" s="373">
        <v>1.1846759677313099</v>
      </c>
      <c r="G6" s="299"/>
    </row>
    <row r="7" spans="1:7" x14ac:dyDescent="0.3">
      <c r="B7" s="460"/>
      <c r="C7" s="460"/>
      <c r="E7" s="298" t="s">
        <v>292</v>
      </c>
      <c r="F7" s="373">
        <v>0.83108824296934203</v>
      </c>
      <c r="G7" s="299"/>
    </row>
    <row r="8" spans="1:7" x14ac:dyDescent="0.3">
      <c r="B8" s="460"/>
      <c r="C8" s="460"/>
      <c r="E8" s="298" t="s">
        <v>293</v>
      </c>
      <c r="F8" s="373">
        <v>0.92181428439959001</v>
      </c>
      <c r="G8" s="299"/>
    </row>
    <row r="9" spans="1:7" ht="13.8" thickBot="1" x14ac:dyDescent="0.35">
      <c r="B9" s="460"/>
      <c r="C9" s="460"/>
      <c r="E9" s="298" t="s">
        <v>327</v>
      </c>
      <c r="F9" s="374">
        <v>0.86971354233800402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1D11E8B8-E43B-46BD-BBE9-E1D7EEAB6E3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1B98D-41F9-49F6-BACF-32C1AC01CAA8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33203125" style="267" bestFit="1" customWidth="1"/>
    <col min="3" max="3" width="16.4414062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996</v>
      </c>
      <c r="C2" s="339" t="s">
        <v>334</v>
      </c>
    </row>
    <row r="3" spans="1:7" s="365" customFormat="1" ht="13.8" x14ac:dyDescent="0.3">
      <c r="B3" s="338" t="s">
        <v>1000</v>
      </c>
      <c r="C3" s="338" t="s">
        <v>304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1.9143390297794201</v>
      </c>
      <c r="G5" s="299"/>
    </row>
    <row r="6" spans="1:7" x14ac:dyDescent="0.3">
      <c r="B6" s="460"/>
      <c r="C6" s="460"/>
      <c r="E6" s="298" t="s">
        <v>3</v>
      </c>
      <c r="F6" s="373">
        <v>1.32320186489792</v>
      </c>
      <c r="G6" s="299"/>
    </row>
    <row r="7" spans="1:7" x14ac:dyDescent="0.3">
      <c r="B7" s="460"/>
      <c r="C7" s="460"/>
      <c r="E7" s="298" t="s">
        <v>292</v>
      </c>
      <c r="F7" s="373">
        <v>2.03003113406686</v>
      </c>
      <c r="G7" s="299"/>
    </row>
    <row r="8" spans="1:7" x14ac:dyDescent="0.3">
      <c r="B8" s="460"/>
      <c r="C8" s="460"/>
      <c r="E8" s="298" t="s">
        <v>293</v>
      </c>
      <c r="F8" s="373">
        <v>1.8502664929119801</v>
      </c>
      <c r="G8" s="299"/>
    </row>
    <row r="9" spans="1:7" ht="13.8" thickBot="1" x14ac:dyDescent="0.35">
      <c r="B9" s="460"/>
      <c r="C9" s="460"/>
      <c r="E9" s="298" t="s">
        <v>327</v>
      </c>
      <c r="F9" s="374">
        <v>1.6023480705087101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D2CEE579-6F30-4005-9F6C-5E174852AE79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A9777-D37C-4BC9-AE9D-912843A651BC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88671875" style="267" bestFit="1" customWidth="1"/>
    <col min="3" max="3" width="17.3320312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996</v>
      </c>
      <c r="C2" s="339" t="s">
        <v>334</v>
      </c>
    </row>
    <row r="3" spans="1:7" s="365" customFormat="1" ht="13.8" x14ac:dyDescent="0.3">
      <c r="B3" s="338" t="s">
        <v>1001</v>
      </c>
      <c r="C3" s="338" t="s">
        <v>305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5.6674961237875996</v>
      </c>
      <c r="G5" s="299"/>
    </row>
    <row r="6" spans="1:7" x14ac:dyDescent="0.3">
      <c r="B6" s="460"/>
      <c r="C6" s="460"/>
      <c r="E6" s="298" t="s">
        <v>3</v>
      </c>
      <c r="F6" s="373">
        <v>4.8227938526991903</v>
      </c>
      <c r="G6" s="299"/>
    </row>
    <row r="7" spans="1:7" x14ac:dyDescent="0.3">
      <c r="B7" s="460"/>
      <c r="C7" s="460"/>
      <c r="E7" s="298" t="s">
        <v>292</v>
      </c>
      <c r="F7" s="373">
        <v>4.2755899620252302</v>
      </c>
      <c r="G7" s="299"/>
    </row>
    <row r="8" spans="1:7" x14ac:dyDescent="0.3">
      <c r="B8" s="460"/>
      <c r="C8" s="460"/>
      <c r="E8" s="298" t="s">
        <v>293</v>
      </c>
      <c r="F8" s="373">
        <v>3.8030034429124702</v>
      </c>
      <c r="G8" s="299"/>
    </row>
    <row r="9" spans="1:7" ht="13.8" thickBot="1" x14ac:dyDescent="0.35">
      <c r="B9" s="460"/>
      <c r="C9" s="460"/>
      <c r="E9" s="298" t="s">
        <v>327</v>
      </c>
      <c r="F9" s="374">
        <v>3.2078422966968501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2D1F5CF4-B780-4652-BEBE-BFE7114AD95F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CF59A-F805-4E1F-B272-77E39F2CCA9D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6640625" style="267" bestFit="1" customWidth="1"/>
    <col min="3" max="3" width="15.554687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996</v>
      </c>
      <c r="C2" s="339" t="s">
        <v>334</v>
      </c>
    </row>
    <row r="3" spans="1:7" s="365" customFormat="1" ht="13.8" x14ac:dyDescent="0.3">
      <c r="B3" s="338" t="s">
        <v>1002</v>
      </c>
      <c r="C3" s="338" t="s">
        <v>306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6.8604605407256196</v>
      </c>
      <c r="G5" s="299"/>
    </row>
    <row r="6" spans="1:7" x14ac:dyDescent="0.3">
      <c r="B6" s="460"/>
      <c r="C6" s="460"/>
      <c r="E6" s="298" t="s">
        <v>3</v>
      </c>
      <c r="F6" s="373">
        <v>5.8360134271620101</v>
      </c>
      <c r="G6" s="299"/>
    </row>
    <row r="7" spans="1:7" x14ac:dyDescent="0.3">
      <c r="B7" s="460"/>
      <c r="C7" s="460"/>
      <c r="E7" s="298" t="s">
        <v>292</v>
      </c>
      <c r="F7" s="373">
        <v>3.0877660003927301</v>
      </c>
      <c r="G7" s="299"/>
    </row>
    <row r="8" spans="1:7" x14ac:dyDescent="0.3">
      <c r="B8" s="460"/>
      <c r="C8" s="460"/>
      <c r="E8" s="298" t="s">
        <v>293</v>
      </c>
      <c r="F8" s="373">
        <v>4.0321226374234698</v>
      </c>
      <c r="G8" s="299"/>
    </row>
    <row r="9" spans="1:7" ht="13.8" thickBot="1" x14ac:dyDescent="0.35">
      <c r="B9" s="460"/>
      <c r="C9" s="460"/>
      <c r="E9" s="298" t="s">
        <v>327</v>
      </c>
      <c r="F9" s="374">
        <v>2.9229974507024901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643240CC-5EFE-4562-A1D7-CA0D8356DF1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0F843-0E47-41B5-A5CF-6DC54765521D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44140625" style="267" bestFit="1" customWidth="1"/>
    <col min="3" max="3" width="16.4414062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996</v>
      </c>
      <c r="C2" s="339" t="s">
        <v>334</v>
      </c>
    </row>
    <row r="3" spans="1:7" s="365" customFormat="1" ht="13.8" x14ac:dyDescent="0.3">
      <c r="B3" s="338" t="s">
        <v>1003</v>
      </c>
      <c r="C3" s="338" t="s">
        <v>307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4.4595536137238803</v>
      </c>
      <c r="G5" s="299"/>
    </row>
    <row r="6" spans="1:7" x14ac:dyDescent="0.3">
      <c r="B6" s="460"/>
      <c r="C6" s="460"/>
      <c r="E6" s="298" t="s">
        <v>3</v>
      </c>
      <c r="F6" s="373">
        <v>3.5653350277451401</v>
      </c>
      <c r="G6" s="299"/>
    </row>
    <row r="7" spans="1:7" x14ac:dyDescent="0.3">
      <c r="B7" s="460"/>
      <c r="C7" s="460"/>
      <c r="E7" s="298" t="s">
        <v>292</v>
      </c>
      <c r="F7" s="373">
        <v>2.4662529690187198</v>
      </c>
      <c r="G7" s="299"/>
    </row>
    <row r="8" spans="1:7" x14ac:dyDescent="0.3">
      <c r="B8" s="460"/>
      <c r="C8" s="460"/>
      <c r="E8" s="298" t="s">
        <v>293</v>
      </c>
      <c r="F8" s="373">
        <v>2.0748133241815001</v>
      </c>
      <c r="G8" s="299"/>
    </row>
    <row r="9" spans="1:7" ht="13.8" thickBot="1" x14ac:dyDescent="0.35">
      <c r="B9" s="460"/>
      <c r="C9" s="460"/>
      <c r="E9" s="298" t="s">
        <v>327</v>
      </c>
      <c r="F9" s="374">
        <v>2.23548448053009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CFCCE41D-4846-438F-B032-0E9241E132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56DCB-970B-40CA-BE7D-E76EBBB89C9A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6.8867187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996</v>
      </c>
      <c r="C2" s="339" t="s">
        <v>334</v>
      </c>
    </row>
    <row r="3" spans="1:7" s="365" customFormat="1" ht="13.8" x14ac:dyDescent="0.3">
      <c r="B3" s="338" t="s">
        <v>1004</v>
      </c>
      <c r="C3" s="338" t="s">
        <v>308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2.2545475780818101</v>
      </c>
      <c r="G5" s="299"/>
    </row>
    <row r="6" spans="1:7" x14ac:dyDescent="0.3">
      <c r="B6" s="460"/>
      <c r="C6" s="460"/>
      <c r="E6" s="298" t="s">
        <v>3</v>
      </c>
      <c r="F6" s="373">
        <v>2.7533331792682199</v>
      </c>
      <c r="G6" s="299"/>
    </row>
    <row r="7" spans="1:7" x14ac:dyDescent="0.3">
      <c r="B7" s="460"/>
      <c r="C7" s="460"/>
      <c r="E7" s="298" t="s">
        <v>292</v>
      </c>
      <c r="F7" s="373">
        <v>3.4258911317876199</v>
      </c>
      <c r="G7" s="299"/>
    </row>
    <row r="8" spans="1:7" x14ac:dyDescent="0.3">
      <c r="B8" s="460"/>
      <c r="C8" s="460"/>
      <c r="E8" s="298" t="s">
        <v>293</v>
      </c>
      <c r="F8" s="373">
        <v>1.8611724530532201</v>
      </c>
      <c r="G8" s="299"/>
    </row>
    <row r="9" spans="1:7" ht="13.8" thickBot="1" x14ac:dyDescent="0.35">
      <c r="B9" s="460"/>
      <c r="C9" s="460"/>
      <c r="E9" s="298" t="s">
        <v>327</v>
      </c>
      <c r="F9" s="374">
        <v>2.1954833748353599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B6B1FCF8-73C1-40F6-9D9F-015FD1AF032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3FFF0-2478-4A20-811F-CECAD088F66C}">
  <dimension ref="A1:K81"/>
  <sheetViews>
    <sheetView showGridLines="0" workbookViewId="0"/>
  </sheetViews>
  <sheetFormatPr baseColWidth="10" defaultRowHeight="14.4" x14ac:dyDescent="0.3"/>
  <cols>
    <col min="1" max="1" width="3.5546875" customWidth="1"/>
    <col min="2" max="2" width="13.44140625" bestFit="1" customWidth="1"/>
    <col min="3" max="3" width="24.44140625" customWidth="1"/>
    <col min="4" max="4" width="3.5546875" customWidth="1"/>
    <col min="5" max="5" width="5.5546875" style="266" bestFit="1" customWidth="1"/>
    <col min="6" max="6" width="2.109375" style="266" bestFit="1" customWidth="1"/>
    <col min="7" max="7" width="9.44140625" style="267" customWidth="1"/>
    <col min="8" max="8" width="12.88671875" style="267" bestFit="1" customWidth="1"/>
    <col min="9" max="9" width="4" customWidth="1"/>
    <col min="10" max="10" width="13.44140625" bestFit="1" customWidth="1"/>
  </cols>
  <sheetData>
    <row r="1" spans="1:11" x14ac:dyDescent="0.3">
      <c r="A1" s="346" t="s">
        <v>895</v>
      </c>
      <c r="B1" s="264"/>
      <c r="C1" s="265"/>
      <c r="D1" s="265"/>
    </row>
    <row r="2" spans="1:11" x14ac:dyDescent="0.3">
      <c r="B2" s="339" t="s">
        <v>902</v>
      </c>
      <c r="C2" s="339" t="s">
        <v>221</v>
      </c>
      <c r="D2" s="265"/>
      <c r="J2" s="264"/>
      <c r="K2" s="265"/>
    </row>
    <row r="3" spans="1:11" x14ac:dyDescent="0.3">
      <c r="B3" s="338" t="s">
        <v>903</v>
      </c>
      <c r="C3" s="338" t="s">
        <v>222</v>
      </c>
      <c r="D3" s="268"/>
      <c r="J3" s="268"/>
      <c r="K3" s="268"/>
    </row>
    <row r="5" spans="1:11" ht="27" thickBot="1" x14ac:dyDescent="0.35">
      <c r="E5" s="269"/>
      <c r="F5" s="269"/>
      <c r="G5" s="348" t="s">
        <v>223</v>
      </c>
      <c r="H5" s="368" t="s">
        <v>224</v>
      </c>
    </row>
    <row r="6" spans="1:11" x14ac:dyDescent="0.3">
      <c r="E6" s="269">
        <v>2005</v>
      </c>
      <c r="F6" s="269">
        <v>1</v>
      </c>
      <c r="G6" s="392">
        <v>94.091566051195343</v>
      </c>
      <c r="H6" s="393">
        <v>0.98157805020560041</v>
      </c>
    </row>
    <row r="7" spans="1:11" x14ac:dyDescent="0.3">
      <c r="E7" s="269"/>
      <c r="F7" s="269">
        <v>2</v>
      </c>
      <c r="G7" s="394">
        <v>94.927624807742049</v>
      </c>
      <c r="H7" s="395">
        <v>0.88855865794794653</v>
      </c>
    </row>
    <row r="8" spans="1:11" x14ac:dyDescent="0.3">
      <c r="E8" s="269"/>
      <c r="F8" s="269">
        <v>3</v>
      </c>
      <c r="G8" s="394">
        <v>95.846067568691041</v>
      </c>
      <c r="H8" s="395">
        <v>0.96751895226403484</v>
      </c>
    </row>
    <row r="9" spans="1:11" x14ac:dyDescent="0.3">
      <c r="E9" s="269"/>
      <c r="F9" s="269">
        <v>4</v>
      </c>
      <c r="G9" s="394">
        <v>96.806010176721969</v>
      </c>
      <c r="H9" s="395">
        <v>1.0015461587330687</v>
      </c>
    </row>
    <row r="10" spans="1:11" x14ac:dyDescent="0.3">
      <c r="E10" s="269">
        <v>2006</v>
      </c>
      <c r="F10" s="269">
        <v>1</v>
      </c>
      <c r="G10" s="394">
        <v>97.919781060465468</v>
      </c>
      <c r="H10" s="395">
        <v>1.1505183218586179</v>
      </c>
    </row>
    <row r="11" spans="1:11" x14ac:dyDescent="0.3">
      <c r="E11" s="269"/>
      <c r="F11" s="269">
        <v>2</v>
      </c>
      <c r="G11" s="394">
        <v>98.874892951498239</v>
      </c>
      <c r="H11" s="395">
        <v>0.97540239641977777</v>
      </c>
    </row>
    <row r="12" spans="1:11" x14ac:dyDescent="0.3">
      <c r="E12" s="269"/>
      <c r="F12" s="269">
        <v>3</v>
      </c>
      <c r="G12" s="394">
        <v>99.794293735031815</v>
      </c>
      <c r="H12" s="395">
        <v>0.92986273470310188</v>
      </c>
    </row>
    <row r="13" spans="1:11" x14ac:dyDescent="0.3">
      <c r="E13" s="269"/>
      <c r="F13" s="269">
        <v>4</v>
      </c>
      <c r="G13" s="394">
        <v>100.74124206337915</v>
      </c>
      <c r="H13" s="395">
        <v>0.94890027566267854</v>
      </c>
    </row>
    <row r="14" spans="1:11" x14ac:dyDescent="0.3">
      <c r="E14" s="269">
        <v>2007</v>
      </c>
      <c r="F14" s="269">
        <v>1</v>
      </c>
      <c r="G14" s="394">
        <v>101.66839587178214</v>
      </c>
      <c r="H14" s="395">
        <v>0.92033192108122996</v>
      </c>
    </row>
    <row r="15" spans="1:11" x14ac:dyDescent="0.3">
      <c r="E15" s="269"/>
      <c r="F15" s="269">
        <v>2</v>
      </c>
      <c r="G15" s="394">
        <v>102.58615416667573</v>
      </c>
      <c r="H15" s="395">
        <v>0.9026977233426603</v>
      </c>
    </row>
    <row r="16" spans="1:11" x14ac:dyDescent="0.3">
      <c r="E16" s="269"/>
      <c r="F16" s="269">
        <v>3</v>
      </c>
      <c r="G16" s="394">
        <v>103.37351585007909</v>
      </c>
      <c r="H16" s="395">
        <v>0.76751262370564621</v>
      </c>
    </row>
    <row r="17" spans="5:8" x14ac:dyDescent="0.3">
      <c r="E17" s="269"/>
      <c r="F17" s="269">
        <v>4</v>
      </c>
      <c r="G17" s="394">
        <v>104.0247692599234</v>
      </c>
      <c r="H17" s="395">
        <v>0.63000025150428129</v>
      </c>
    </row>
    <row r="18" spans="5:8" x14ac:dyDescent="0.3">
      <c r="E18" s="269">
        <v>2008</v>
      </c>
      <c r="F18" s="269">
        <v>1</v>
      </c>
      <c r="G18" s="394">
        <v>104.25502821198391</v>
      </c>
      <c r="H18" s="395">
        <v>0.22135012045561009</v>
      </c>
    </row>
    <row r="19" spans="5:8" x14ac:dyDescent="0.3">
      <c r="E19" s="269"/>
      <c r="F19" s="269">
        <v>2</v>
      </c>
      <c r="G19" s="394">
        <v>104.3753824196276</v>
      </c>
      <c r="H19" s="395">
        <v>0.11544211316021347</v>
      </c>
    </row>
    <row r="20" spans="5:8" x14ac:dyDescent="0.3">
      <c r="E20" s="269"/>
      <c r="F20" s="269">
        <v>3</v>
      </c>
      <c r="G20" s="394">
        <v>104.18472320302381</v>
      </c>
      <c r="H20" s="395">
        <v>-0.18266684364064423</v>
      </c>
    </row>
    <row r="21" spans="5:8" x14ac:dyDescent="0.3">
      <c r="E21" s="269"/>
      <c r="F21" s="269">
        <v>4</v>
      </c>
      <c r="G21" s="394">
        <v>102.48944644114951</v>
      </c>
      <c r="H21" s="395">
        <v>-1.627183630915563</v>
      </c>
    </row>
    <row r="22" spans="5:8" x14ac:dyDescent="0.3">
      <c r="E22" s="269">
        <v>2009</v>
      </c>
      <c r="F22" s="269">
        <v>1</v>
      </c>
      <c r="G22" s="394">
        <v>99.82446382703769</v>
      </c>
      <c r="H22" s="395">
        <v>-2.6002507640063066</v>
      </c>
    </row>
    <row r="23" spans="5:8" x14ac:dyDescent="0.3">
      <c r="E23" s="269"/>
      <c r="F23" s="269">
        <v>2</v>
      </c>
      <c r="G23" s="394">
        <v>99.819973182779506</v>
      </c>
      <c r="H23" s="395">
        <v>-4.4985408245823422E-3</v>
      </c>
    </row>
    <row r="24" spans="5:8" x14ac:dyDescent="0.3">
      <c r="E24" s="269"/>
      <c r="F24" s="269">
        <v>3</v>
      </c>
      <c r="G24" s="394">
        <v>100.03322247146092</v>
      </c>
      <c r="H24" s="395">
        <v>0.21363388696862273</v>
      </c>
    </row>
    <row r="25" spans="5:8" x14ac:dyDescent="0.3">
      <c r="E25" s="269"/>
      <c r="F25" s="269">
        <v>4</v>
      </c>
      <c r="G25" s="394">
        <v>99.99826926462336</v>
      </c>
      <c r="H25" s="395">
        <v>-3.4941598375004546E-2</v>
      </c>
    </row>
    <row r="26" spans="5:8" x14ac:dyDescent="0.3">
      <c r="E26" s="269">
        <v>2010</v>
      </c>
      <c r="F26" s="269">
        <v>1</v>
      </c>
      <c r="G26" s="394">
        <v>99.975971021790173</v>
      </c>
      <c r="H26" s="395">
        <v>-2.2298628763439687E-2</v>
      </c>
    </row>
    <row r="27" spans="5:8" x14ac:dyDescent="0.3">
      <c r="E27" s="269"/>
      <c r="F27" s="269">
        <v>2</v>
      </c>
      <c r="G27" s="394">
        <v>100.13213362373067</v>
      </c>
      <c r="H27" s="395">
        <v>0.1562001352369613</v>
      </c>
    </row>
    <row r="28" spans="5:8" x14ac:dyDescent="0.3">
      <c r="E28" s="269"/>
      <c r="F28" s="269">
        <v>3</v>
      </c>
      <c r="G28" s="394">
        <v>100.08348820459622</v>
      </c>
      <c r="H28" s="395">
        <v>-4.8581226998756222E-2</v>
      </c>
    </row>
    <row r="29" spans="5:8" x14ac:dyDescent="0.3">
      <c r="E29" s="269"/>
      <c r="F29" s="269">
        <v>4</v>
      </c>
      <c r="G29" s="394">
        <v>100.13580839177999</v>
      </c>
      <c r="H29" s="395">
        <v>5.2276542437068585E-2</v>
      </c>
    </row>
    <row r="30" spans="5:8" x14ac:dyDescent="0.3">
      <c r="E30" s="269">
        <v>2011</v>
      </c>
      <c r="F30" s="269">
        <v>1</v>
      </c>
      <c r="G30" s="394">
        <v>99.985613441602297</v>
      </c>
      <c r="H30" s="395">
        <v>-0.14999124947396858</v>
      </c>
    </row>
    <row r="31" spans="5:8" x14ac:dyDescent="0.3">
      <c r="E31" s="269"/>
      <c r="F31" s="269">
        <v>2</v>
      </c>
      <c r="G31" s="394">
        <v>99.675173151999758</v>
      </c>
      <c r="H31" s="395">
        <v>-0.31048495770229501</v>
      </c>
    </row>
    <row r="32" spans="5:8" x14ac:dyDescent="0.3">
      <c r="E32" s="269"/>
      <c r="F32" s="269">
        <v>3</v>
      </c>
      <c r="G32" s="394">
        <v>99.031508093888021</v>
      </c>
      <c r="H32" s="395">
        <v>-0.64576266863382026</v>
      </c>
    </row>
    <row r="33" spans="5:8" x14ac:dyDescent="0.3">
      <c r="E33" s="269"/>
      <c r="F33" s="269">
        <v>4</v>
      </c>
      <c r="G33" s="394">
        <v>98.374887691811011</v>
      </c>
      <c r="H33" s="395">
        <v>-0.66304190930274176</v>
      </c>
    </row>
    <row r="34" spans="5:8" x14ac:dyDescent="0.3">
      <c r="E34" s="269">
        <v>2012</v>
      </c>
      <c r="F34" s="269">
        <v>1</v>
      </c>
      <c r="G34" s="394">
        <v>97.458752612510793</v>
      </c>
      <c r="H34" s="395">
        <v>-0.9312692505126785</v>
      </c>
    </row>
    <row r="35" spans="5:8" x14ac:dyDescent="0.3">
      <c r="E35" s="269"/>
      <c r="F35" s="269">
        <v>2</v>
      </c>
      <c r="G35" s="394">
        <v>96.524692829895443</v>
      </c>
      <c r="H35" s="395">
        <v>-0.95841549124797698</v>
      </c>
    </row>
    <row r="36" spans="5:8" x14ac:dyDescent="0.3">
      <c r="E36" s="269"/>
      <c r="F36" s="269">
        <v>3</v>
      </c>
      <c r="G36" s="394">
        <v>96.023085709579547</v>
      </c>
      <c r="H36" s="395">
        <v>-0.51966715004198027</v>
      </c>
    </row>
    <row r="37" spans="5:8" x14ac:dyDescent="0.3">
      <c r="E37" s="269"/>
      <c r="F37" s="269">
        <v>4</v>
      </c>
      <c r="G37" s="394">
        <v>95.311715471928821</v>
      </c>
      <c r="H37" s="395">
        <v>-0.74083251167563757</v>
      </c>
    </row>
    <row r="38" spans="5:8" x14ac:dyDescent="0.3">
      <c r="E38" s="269">
        <v>2013</v>
      </c>
      <c r="F38" s="269">
        <v>1</v>
      </c>
      <c r="G38" s="394">
        <v>95.01858342708455</v>
      </c>
      <c r="H38" s="395">
        <v>-0.30755090640520732</v>
      </c>
    </row>
    <row r="39" spans="5:8" x14ac:dyDescent="0.3">
      <c r="E39" s="269"/>
      <c r="F39" s="269">
        <v>2</v>
      </c>
      <c r="G39" s="394">
        <v>94.934822809903167</v>
      </c>
      <c r="H39" s="395">
        <v>-8.8151826895688234E-2</v>
      </c>
    </row>
    <row r="40" spans="5:8" x14ac:dyDescent="0.3">
      <c r="E40" s="269"/>
      <c r="F40" s="269">
        <v>3</v>
      </c>
      <c r="G40" s="394">
        <v>94.899917914607684</v>
      </c>
      <c r="H40" s="395">
        <v>-3.6767220143629764E-2</v>
      </c>
    </row>
    <row r="41" spans="5:8" x14ac:dyDescent="0.3">
      <c r="E41" s="269"/>
      <c r="F41" s="269">
        <v>4</v>
      </c>
      <c r="G41" s="394">
        <v>95.057562861001642</v>
      </c>
      <c r="H41" s="395">
        <v>0.16611705242548513</v>
      </c>
    </row>
    <row r="42" spans="5:8" x14ac:dyDescent="0.3">
      <c r="E42" s="269">
        <v>2014</v>
      </c>
      <c r="F42" s="269">
        <v>1</v>
      </c>
      <c r="G42" s="394">
        <v>95.406879868244346</v>
      </c>
      <c r="H42" s="395">
        <v>0.36747944795669785</v>
      </c>
    </row>
    <row r="43" spans="5:8" x14ac:dyDescent="0.3">
      <c r="E43" s="269"/>
      <c r="F43" s="269">
        <v>2</v>
      </c>
      <c r="G43" s="394">
        <v>95.85637332741814</v>
      </c>
      <c r="H43" s="395">
        <v>0.47113317173199665</v>
      </c>
    </row>
    <row r="44" spans="5:8" x14ac:dyDescent="0.3">
      <c r="E44" s="269"/>
      <c r="F44" s="269">
        <v>3</v>
      </c>
      <c r="G44" s="394">
        <v>96.560277954476874</v>
      </c>
      <c r="H44" s="395">
        <v>0.7343326297714059</v>
      </c>
    </row>
    <row r="45" spans="5:8" x14ac:dyDescent="0.3">
      <c r="E45" s="269"/>
      <c r="F45" s="269">
        <v>4</v>
      </c>
      <c r="G45" s="394">
        <v>97.389924083522544</v>
      </c>
      <c r="H45" s="395">
        <v>0.85920022872842949</v>
      </c>
    </row>
    <row r="46" spans="5:8" x14ac:dyDescent="0.3">
      <c r="E46" s="269">
        <v>2015</v>
      </c>
      <c r="F46" s="269">
        <v>1</v>
      </c>
      <c r="G46" s="394">
        <v>98.507537923374926</v>
      </c>
      <c r="H46" s="395">
        <v>1.147566188565774</v>
      </c>
    </row>
    <row r="47" spans="5:8" x14ac:dyDescent="0.3">
      <c r="E47" s="269"/>
      <c r="F47" s="269">
        <v>2</v>
      </c>
      <c r="G47" s="394">
        <v>99.57028136528956</v>
      </c>
      <c r="H47" s="395">
        <v>1.0788447912902788</v>
      </c>
    </row>
    <row r="48" spans="5:8" x14ac:dyDescent="0.3">
      <c r="E48" s="269"/>
      <c r="F48" s="269">
        <v>3</v>
      </c>
      <c r="G48" s="394">
        <v>100.47222867210705</v>
      </c>
      <c r="H48" s="395">
        <v>0.90583986953753914</v>
      </c>
    </row>
    <row r="49" spans="5:8" x14ac:dyDescent="0.3">
      <c r="E49" s="269"/>
      <c r="F49" s="269">
        <v>4</v>
      </c>
      <c r="G49" s="394">
        <v>101.44996765559391</v>
      </c>
      <c r="H49" s="395">
        <v>0.97314352076107724</v>
      </c>
    </row>
    <row r="50" spans="5:8" x14ac:dyDescent="0.3">
      <c r="E50" s="269">
        <v>2016</v>
      </c>
      <c r="F50" s="269">
        <v>1</v>
      </c>
      <c r="G50" s="394">
        <v>102.14002799138488</v>
      </c>
      <c r="H50" s="395">
        <v>0.68019768930200897</v>
      </c>
    </row>
    <row r="51" spans="5:8" x14ac:dyDescent="0.3">
      <c r="E51" s="269"/>
      <c r="F51" s="269">
        <v>2</v>
      </c>
      <c r="G51" s="394">
        <v>102.56381769091065</v>
      </c>
      <c r="H51" s="395">
        <v>0.41491049871409391</v>
      </c>
    </row>
    <row r="52" spans="5:8" x14ac:dyDescent="0.3">
      <c r="E52" s="269"/>
      <c r="F52" s="269">
        <v>3</v>
      </c>
      <c r="G52" s="394">
        <v>103.44222636782648</v>
      </c>
      <c r="H52" s="395">
        <v>0.85645083879679618</v>
      </c>
    </row>
    <row r="53" spans="5:8" x14ac:dyDescent="0.3">
      <c r="E53" s="269"/>
      <c r="F53" s="269">
        <v>4</v>
      </c>
      <c r="G53" s="394">
        <v>104.00502676105062</v>
      </c>
      <c r="H53" s="395">
        <v>0.54407219661234407</v>
      </c>
    </row>
    <row r="54" spans="5:8" x14ac:dyDescent="0.3">
      <c r="E54" s="269">
        <v>2017</v>
      </c>
      <c r="F54" s="269">
        <v>1</v>
      </c>
      <c r="G54" s="394">
        <v>104.82164468621738</v>
      </c>
      <c r="H54" s="395">
        <v>0.7851715927566838</v>
      </c>
    </row>
    <row r="55" spans="5:8" x14ac:dyDescent="0.3">
      <c r="E55" s="269"/>
      <c r="F55" s="269">
        <v>2</v>
      </c>
      <c r="G55" s="394">
        <v>105.89524485686776</v>
      </c>
      <c r="H55" s="395">
        <v>1.0242161090528556</v>
      </c>
    </row>
    <row r="56" spans="5:8" x14ac:dyDescent="0.3">
      <c r="E56" s="269"/>
      <c r="F56" s="269">
        <v>3</v>
      </c>
      <c r="G56" s="394">
        <v>106.56199183922583</v>
      </c>
      <c r="H56" s="395">
        <v>0.62962882163335454</v>
      </c>
    </row>
    <row r="57" spans="5:8" x14ac:dyDescent="0.3">
      <c r="E57" s="269"/>
      <c r="F57" s="269">
        <v>4</v>
      </c>
      <c r="G57" s="394">
        <v>107.13667164688016</v>
      </c>
      <c r="H57" s="395">
        <v>0.53929154076002295</v>
      </c>
    </row>
    <row r="58" spans="5:8" x14ac:dyDescent="0.3">
      <c r="E58" s="269">
        <v>2018</v>
      </c>
      <c r="F58" s="269">
        <v>1</v>
      </c>
      <c r="G58" s="394">
        <v>107.59413489488733</v>
      </c>
      <c r="H58" s="395">
        <v>0.42699034884614573</v>
      </c>
    </row>
    <row r="59" spans="5:8" x14ac:dyDescent="0.3">
      <c r="E59" s="269"/>
      <c r="F59" s="269">
        <v>2</v>
      </c>
      <c r="G59" s="394">
        <v>108.22450534016211</v>
      </c>
      <c r="H59" s="395">
        <v>0.58587807401455638</v>
      </c>
    </row>
    <row r="60" spans="5:8" x14ac:dyDescent="0.3">
      <c r="E60" s="269"/>
      <c r="F60" s="269">
        <v>3</v>
      </c>
      <c r="G60" s="394">
        <v>108.78766293869083</v>
      </c>
      <c r="H60" s="395">
        <v>0.52036051979045261</v>
      </c>
    </row>
    <row r="61" spans="5:8" x14ac:dyDescent="0.3">
      <c r="E61" s="269"/>
      <c r="F61" s="269">
        <v>4</v>
      </c>
      <c r="G61" s="394">
        <v>109.50497644863233</v>
      </c>
      <c r="H61" s="395">
        <v>0.65937027284588279</v>
      </c>
    </row>
    <row r="62" spans="5:8" x14ac:dyDescent="0.3">
      <c r="E62" s="269">
        <v>2019</v>
      </c>
      <c r="F62" s="269">
        <v>1</v>
      </c>
      <c r="G62" s="394">
        <v>110.17170214885783</v>
      </c>
      <c r="H62" s="395">
        <v>0.60885424740331207</v>
      </c>
    </row>
    <row r="63" spans="5:8" x14ac:dyDescent="0.3">
      <c r="E63" s="269"/>
      <c r="F63" s="269">
        <v>2</v>
      </c>
      <c r="G63" s="394">
        <v>110.55295620490499</v>
      </c>
      <c r="H63" s="395">
        <v>0.34605443014035231</v>
      </c>
    </row>
    <row r="64" spans="5:8" x14ac:dyDescent="0.3">
      <c r="E64" s="269"/>
      <c r="F64" s="269">
        <v>3</v>
      </c>
      <c r="G64" s="394">
        <v>110.8792168823931</v>
      </c>
      <c r="H64" s="395">
        <v>0.2951170992509633</v>
      </c>
    </row>
    <row r="65" spans="5:8" x14ac:dyDescent="0.3">
      <c r="E65" s="269"/>
      <c r="F65" s="269">
        <v>4</v>
      </c>
      <c r="G65" s="394">
        <v>111.11995798998879</v>
      </c>
      <c r="H65" s="395">
        <v>0.21712013699650701</v>
      </c>
    </row>
    <row r="66" spans="5:8" x14ac:dyDescent="0.3">
      <c r="E66" s="269">
        <v>2020</v>
      </c>
      <c r="F66" s="269">
        <v>1</v>
      </c>
      <c r="G66" s="394">
        <v>105.1372485707505</v>
      </c>
      <c r="H66" s="395">
        <v>-5.384009792171895</v>
      </c>
    </row>
    <row r="67" spans="5:8" x14ac:dyDescent="0.3">
      <c r="E67" s="269"/>
      <c r="F67" s="269">
        <v>2</v>
      </c>
      <c r="G67" s="394">
        <v>86.590838827186573</v>
      </c>
      <c r="H67" s="395">
        <v>-17.640189367409022</v>
      </c>
    </row>
    <row r="68" spans="5:8" x14ac:dyDescent="0.3">
      <c r="E68" s="269"/>
      <c r="F68" s="269">
        <v>3</v>
      </c>
      <c r="G68" s="394">
        <v>100.65639298372892</v>
      </c>
      <c r="H68" s="395">
        <v>16.24369777109289</v>
      </c>
    </row>
    <row r="69" spans="5:8" x14ac:dyDescent="0.3">
      <c r="E69" s="269"/>
      <c r="F69" s="269">
        <v>4</v>
      </c>
      <c r="G69" s="394">
        <v>100.89911935483082</v>
      </c>
      <c r="H69" s="395">
        <v>0.24114352194315458</v>
      </c>
    </row>
    <row r="70" spans="5:8" x14ac:dyDescent="0.3">
      <c r="E70" s="269">
        <v>2021</v>
      </c>
      <c r="F70" s="269">
        <v>1</v>
      </c>
      <c r="G70" s="394">
        <v>101.30075700273851</v>
      </c>
      <c r="H70" s="395">
        <v>0.39805862575990059</v>
      </c>
    </row>
    <row r="71" spans="5:8" x14ac:dyDescent="0.3">
      <c r="E71" s="269"/>
      <c r="F71" s="269">
        <v>2</v>
      </c>
      <c r="G71" s="394">
        <v>103.4216057500028</v>
      </c>
      <c r="H71" s="395">
        <v>2.0936158919394376</v>
      </c>
    </row>
    <row r="72" spans="5:8" x14ac:dyDescent="0.3">
      <c r="E72" s="269"/>
      <c r="F72" s="269">
        <v>3</v>
      </c>
      <c r="G72" s="394">
        <v>105.81964501044349</v>
      </c>
      <c r="H72" s="395">
        <v>2.3187024056050554</v>
      </c>
    </row>
    <row r="73" spans="5:8" x14ac:dyDescent="0.3">
      <c r="E73" s="269"/>
      <c r="F73" s="269">
        <v>4</v>
      </c>
      <c r="G73" s="394">
        <v>107.92417344225679</v>
      </c>
      <c r="H73" s="395">
        <v>1.9887880285419435</v>
      </c>
    </row>
    <row r="74" spans="5:8" x14ac:dyDescent="0.3">
      <c r="E74" s="269">
        <v>2022</v>
      </c>
      <c r="F74" s="269">
        <v>1</v>
      </c>
      <c r="G74" s="394">
        <v>108.20479595686291</v>
      </c>
      <c r="H74" s="395">
        <v>0.26001821988126395</v>
      </c>
    </row>
    <row r="75" spans="5:8" x14ac:dyDescent="0.3">
      <c r="E75" s="269"/>
      <c r="F75" s="269">
        <v>2</v>
      </c>
      <c r="G75" s="394">
        <v>110.89522184996908</v>
      </c>
      <c r="H75" s="395">
        <v>2.4864201898950444</v>
      </c>
    </row>
    <row r="76" spans="5:8" x14ac:dyDescent="0.3">
      <c r="E76" s="269"/>
      <c r="F76" s="269">
        <v>3</v>
      </c>
      <c r="G76" s="394">
        <v>111.48351334948548</v>
      </c>
      <c r="H76" s="395">
        <v>0.53049309943427048</v>
      </c>
    </row>
    <row r="77" spans="5:8" x14ac:dyDescent="0.3">
      <c r="E77" s="269"/>
      <c r="F77" s="269">
        <v>4</v>
      </c>
      <c r="G77" s="394">
        <v>112.03118593506458</v>
      </c>
      <c r="H77" s="395">
        <v>0.4912588140833174</v>
      </c>
    </row>
    <row r="78" spans="5:8" x14ac:dyDescent="0.3">
      <c r="E78" s="266">
        <v>2023</v>
      </c>
      <c r="F78" s="266">
        <v>1</v>
      </c>
      <c r="G78" s="394">
        <v>112.65746674676089</v>
      </c>
      <c r="H78" s="395">
        <v>0.55902363834594571</v>
      </c>
    </row>
    <row r="79" spans="5:8" x14ac:dyDescent="0.3">
      <c r="F79" s="266">
        <v>2</v>
      </c>
      <c r="G79" s="394">
        <v>113.14820511939442</v>
      </c>
      <c r="H79" s="395">
        <v>0.43560217250104838</v>
      </c>
    </row>
    <row r="80" spans="5:8" ht="15" thickBot="1" x14ac:dyDescent="0.35">
      <c r="F80" s="266">
        <v>3</v>
      </c>
      <c r="G80" s="396">
        <v>113.50614554626425</v>
      </c>
      <c r="H80" s="397">
        <v>0.31634653549486025</v>
      </c>
    </row>
    <row r="81" spans="6:6" x14ac:dyDescent="0.3">
      <c r="F81" s="266">
        <v>4</v>
      </c>
    </row>
  </sheetData>
  <hyperlinks>
    <hyperlink ref="A1" location="'ÍNDICE GFÁFICOS'!A1" display="Ir al índice de gráficos" xr:uid="{89E4CBED-9D9F-43AC-8982-E3CE438BCF7C}"/>
  </hyperlinks>
  <pageMargins left="0.7" right="0.7" top="0.75" bottom="0.75" header="0.3" footer="0.3"/>
  <pageSetup paperSize="9" orientation="portrait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243DF-319B-417E-B94D-A885FB1D9997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44140625" style="267" bestFit="1" customWidth="1"/>
    <col min="3" max="3" width="17.3320312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996</v>
      </c>
      <c r="C2" s="339" t="s">
        <v>334</v>
      </c>
    </row>
    <row r="3" spans="1:7" s="365" customFormat="1" ht="13.8" x14ac:dyDescent="0.3">
      <c r="B3" s="338" t="s">
        <v>1005</v>
      </c>
      <c r="C3" s="338" t="s">
        <v>309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6.5164577227071003</v>
      </c>
      <c r="G5" s="299"/>
    </row>
    <row r="6" spans="1:7" x14ac:dyDescent="0.3">
      <c r="B6" s="460"/>
      <c r="C6" s="460"/>
      <c r="E6" s="298" t="s">
        <v>3</v>
      </c>
      <c r="F6" s="373">
        <v>4.76519789702742</v>
      </c>
      <c r="G6" s="299"/>
    </row>
    <row r="7" spans="1:7" x14ac:dyDescent="0.3">
      <c r="B7" s="460"/>
      <c r="C7" s="460"/>
      <c r="E7" s="298" t="s">
        <v>292</v>
      </c>
      <c r="F7" s="373">
        <v>2.0674180831825102</v>
      </c>
      <c r="G7" s="299"/>
    </row>
    <row r="8" spans="1:7" x14ac:dyDescent="0.3">
      <c r="B8" s="460"/>
      <c r="C8" s="460"/>
      <c r="E8" s="298" t="s">
        <v>293</v>
      </c>
      <c r="F8" s="373">
        <v>2.2044300364957001</v>
      </c>
      <c r="G8" s="299"/>
    </row>
    <row r="9" spans="1:7" ht="13.8" thickBot="1" x14ac:dyDescent="0.35">
      <c r="B9" s="460"/>
      <c r="C9" s="460"/>
      <c r="E9" s="298" t="s">
        <v>327</v>
      </c>
      <c r="F9" s="374">
        <v>2.4852802603903998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20489BF4-B06E-4EB9-968A-6B22E788A13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66ED5-71FB-4AEB-985C-976B4AB2C465}">
  <sheetPr>
    <tabColor theme="3" tint="0.499984740745262"/>
  </sheetPr>
  <dimension ref="A1:G18"/>
  <sheetViews>
    <sheetView showGridLines="0" zoomScaleNormal="10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6640625" style="267" bestFit="1" customWidth="1"/>
    <col min="3" max="3" width="17.3320312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996</v>
      </c>
      <c r="C2" s="339" t="s">
        <v>334</v>
      </c>
    </row>
    <row r="3" spans="1:7" s="365" customFormat="1" ht="13.8" x14ac:dyDescent="0.3">
      <c r="B3" s="338" t="s">
        <v>1006</v>
      </c>
      <c r="C3" s="338" t="s">
        <v>310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2.6497713202444499</v>
      </c>
      <c r="G5" s="299"/>
    </row>
    <row r="6" spans="1:7" x14ac:dyDescent="0.3">
      <c r="B6" s="460"/>
      <c r="C6" s="460"/>
      <c r="E6" s="298" t="s">
        <v>3</v>
      </c>
      <c r="F6" s="373">
        <v>2.7581914486238399</v>
      </c>
      <c r="G6" s="299"/>
    </row>
    <row r="7" spans="1:7" x14ac:dyDescent="0.3">
      <c r="B7" s="460"/>
      <c r="C7" s="460"/>
      <c r="E7" s="298" t="s">
        <v>292</v>
      </c>
      <c r="F7" s="373">
        <v>3.00598123309247</v>
      </c>
      <c r="G7" s="299"/>
    </row>
    <row r="8" spans="1:7" x14ac:dyDescent="0.3">
      <c r="B8" s="460"/>
      <c r="C8" s="460"/>
      <c r="E8" s="298" t="s">
        <v>293</v>
      </c>
      <c r="F8" s="373">
        <v>2.8944476629973401</v>
      </c>
      <c r="G8" s="299"/>
    </row>
    <row r="9" spans="1:7" ht="13.8" thickBot="1" x14ac:dyDescent="0.35">
      <c r="B9" s="460"/>
      <c r="C9" s="460"/>
      <c r="E9" s="298" t="s">
        <v>327</v>
      </c>
      <c r="F9" s="374">
        <v>2.5238594469603099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4EC28A7B-8CB2-4AC7-9784-21A6733B1E0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35E27-3370-447C-995C-30F3562A6414}">
  <sheetPr>
    <tabColor theme="3" tint="0.499984740745262"/>
  </sheetPr>
  <dimension ref="A1:O18"/>
  <sheetViews>
    <sheetView showGridLines="0" zoomScaleNormal="10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6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1007</v>
      </c>
      <c r="C2" s="339" t="s">
        <v>335</v>
      </c>
    </row>
    <row r="3" spans="1:15" s="365" customFormat="1" ht="13.8" x14ac:dyDescent="0.3">
      <c r="B3" s="338" t="s">
        <v>1008</v>
      </c>
      <c r="C3" s="338" t="s">
        <v>279</v>
      </c>
    </row>
    <row r="4" spans="1:15" s="365" customFormat="1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-0.28558782964124241</v>
      </c>
      <c r="H5" s="376">
        <v>-0.35262643206682753</v>
      </c>
      <c r="I5" s="377">
        <v>-0.55262643206682771</v>
      </c>
      <c r="J5" s="377">
        <v>0.14737356793317247</v>
      </c>
      <c r="K5" s="377">
        <v>-0.4473924728073726</v>
      </c>
      <c r="L5" s="377">
        <v>-1.4526264320668276</v>
      </c>
      <c r="M5" s="377">
        <v>0.14737356793317247</v>
      </c>
      <c r="N5" s="378">
        <f>M5-L5</f>
        <v>1.6</v>
      </c>
      <c r="O5" s="299"/>
    </row>
    <row r="6" spans="1:15" x14ac:dyDescent="0.3">
      <c r="B6" s="460"/>
      <c r="C6" s="460"/>
      <c r="E6" s="298"/>
      <c r="F6" s="298" t="s">
        <v>282</v>
      </c>
      <c r="G6" s="379">
        <v>0.10002114248432781</v>
      </c>
      <c r="H6" s="380">
        <v>-0.15262643206682736</v>
      </c>
      <c r="I6" s="381">
        <v>-5.2626432066827711E-2</v>
      </c>
      <c r="J6" s="381">
        <v>0.14737356793317247</v>
      </c>
      <c r="K6" s="381">
        <v>-8.8174215176409554E-2</v>
      </c>
      <c r="L6" s="381">
        <v>-0.52795544341659273</v>
      </c>
      <c r="M6" s="381">
        <v>0.34737356793317264</v>
      </c>
      <c r="N6" s="382">
        <f t="shared" ref="N6:N18" si="0">M6-L6</f>
        <v>0.87532901134976537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-0.18987549989096664</v>
      </c>
      <c r="H7" s="380">
        <v>-0.26252816816905211</v>
      </c>
      <c r="I7" s="381">
        <v>-0.21252816816905229</v>
      </c>
      <c r="J7" s="381">
        <v>-0.51252816816905256</v>
      </c>
      <c r="K7" s="381">
        <v>-0.55896878420059037</v>
      </c>
      <c r="L7" s="381">
        <v>-0.83265334396546242</v>
      </c>
      <c r="M7" s="381">
        <v>-0.21252816816905229</v>
      </c>
      <c r="N7" s="382">
        <f t="shared" si="0"/>
        <v>0.62012517579641013</v>
      </c>
      <c r="O7" s="299"/>
    </row>
    <row r="8" spans="1:15" x14ac:dyDescent="0.3">
      <c r="B8" s="460"/>
      <c r="C8" s="460"/>
      <c r="E8" s="298"/>
      <c r="F8" s="298" t="s">
        <v>282</v>
      </c>
      <c r="G8" s="379">
        <v>-0.1125281681690522</v>
      </c>
      <c r="H8" s="380">
        <v>8.7471831830947533E-2</v>
      </c>
      <c r="I8" s="381">
        <v>-0.1125281681690522</v>
      </c>
      <c r="J8" s="381">
        <v>-0.1125281681690522</v>
      </c>
      <c r="K8" s="381">
        <v>-9.0104164431121347E-2</v>
      </c>
      <c r="L8" s="381">
        <v>-0.31252816816905238</v>
      </c>
      <c r="M8" s="381">
        <v>6.7489070019751018E-2</v>
      </c>
      <c r="N8" s="382">
        <f t="shared" si="0"/>
        <v>0.3800172381888034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0.27512318360858767</v>
      </c>
      <c r="H9" s="380">
        <v>-2.4876816391412149E-2</v>
      </c>
      <c r="I9" s="381">
        <v>0.17512318360858803</v>
      </c>
      <c r="J9" s="381">
        <v>7.512318360858794E-2</v>
      </c>
      <c r="K9" s="381">
        <v>-0.14573094238237339</v>
      </c>
      <c r="L9" s="381">
        <v>-0.45394111862793496</v>
      </c>
      <c r="M9" s="381">
        <v>0.17512318360858803</v>
      </c>
      <c r="N9" s="382">
        <f t="shared" si="0"/>
        <v>0.62906430223652299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7.512318360858794E-2</v>
      </c>
      <c r="H10" s="380">
        <v>-2.4876816391412149E-2</v>
      </c>
      <c r="I10" s="381">
        <v>-0.12487681639141224</v>
      </c>
      <c r="J10" s="381">
        <v>-0.12487681639141224</v>
      </c>
      <c r="K10" s="381">
        <v>-0.12991036334975625</v>
      </c>
      <c r="L10" s="381">
        <v>-0.32487681639141197</v>
      </c>
      <c r="M10" s="381">
        <v>-2.4876816391412149E-2</v>
      </c>
      <c r="N10" s="382">
        <f t="shared" si="0"/>
        <v>0.29999999999999982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-8.4740899271683823E-2</v>
      </c>
      <c r="H11" s="380">
        <v>-0.16325351225737839</v>
      </c>
      <c r="I11" s="381">
        <v>-0.66325351225737839</v>
      </c>
      <c r="J11" s="381">
        <v>-0.26325351225737847</v>
      </c>
      <c r="K11" s="381">
        <v>-0.33703563864609531</v>
      </c>
      <c r="L11" s="381">
        <v>-0.76325351225737847</v>
      </c>
      <c r="M11" s="381">
        <v>-5.4926931930142864E-2</v>
      </c>
      <c r="N11" s="382">
        <f t="shared" si="0"/>
        <v>0.70832658032723561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-2.5901322380338598E-2</v>
      </c>
      <c r="H12" s="380">
        <v>3.6746487742621348E-2</v>
      </c>
      <c r="I12" s="381">
        <v>-0.46325351225737843</v>
      </c>
      <c r="J12" s="381">
        <v>-6.3253512257378297E-2</v>
      </c>
      <c r="K12" s="381">
        <v>-3.7912669305030899E-2</v>
      </c>
      <c r="L12" s="381">
        <v>-0.46325351225737843</v>
      </c>
      <c r="M12" s="381">
        <v>0.52146384825136627</v>
      </c>
      <c r="N12" s="382">
        <f t="shared" si="0"/>
        <v>0.9847173605087447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>
        <v>-3.8027244686474821</v>
      </c>
      <c r="H13" s="380">
        <v>-2.2195138532213834</v>
      </c>
      <c r="I13" s="381">
        <v>-3.8695138532213837</v>
      </c>
      <c r="J13" s="381">
        <v>-1.2195138532213834</v>
      </c>
      <c r="K13" s="381">
        <v>-0.1648582610225775</v>
      </c>
      <c r="L13" s="381">
        <v>-7.5195138532213832</v>
      </c>
      <c r="M13" s="381">
        <v>2.3982704856341961</v>
      </c>
      <c r="N13" s="382">
        <f t="shared" si="0"/>
        <v>9.9177843388555793</v>
      </c>
      <c r="O13" s="299"/>
    </row>
    <row r="14" spans="1:15" x14ac:dyDescent="0.3">
      <c r="B14" s="460"/>
      <c r="C14" s="460"/>
      <c r="E14" s="298"/>
      <c r="F14" s="298" t="s">
        <v>282</v>
      </c>
      <c r="G14" s="379">
        <v>-1.1195138532213837</v>
      </c>
      <c r="H14" s="380">
        <v>-0.91951385322138446</v>
      </c>
      <c r="I14" s="381">
        <v>-5.5195138532213841</v>
      </c>
      <c r="J14" s="381">
        <v>-1.2195138532213834</v>
      </c>
      <c r="K14" s="381">
        <v>-0.27793693810286868</v>
      </c>
      <c r="L14" s="381">
        <v>-5.5195138532213832</v>
      </c>
      <c r="M14" s="381">
        <v>2.4804861467786168</v>
      </c>
      <c r="N14" s="382">
        <f t="shared" si="0"/>
        <v>8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-2.0376008955399758</v>
      </c>
      <c r="H15" s="380">
        <v>-2.6376008955399755</v>
      </c>
      <c r="I15" s="381">
        <v>0.86239910446002455</v>
      </c>
      <c r="J15" s="381">
        <v>-2.1376008955399755</v>
      </c>
      <c r="K15" s="381">
        <v>-3.2586675783200159</v>
      </c>
      <c r="L15" s="381">
        <v>-6.2376008955399751</v>
      </c>
      <c r="M15" s="381">
        <v>0.86239910446002455</v>
      </c>
      <c r="N15" s="382">
        <f t="shared" si="0"/>
        <v>7.1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-2.6529990014509961</v>
      </c>
      <c r="H16" s="380">
        <v>-2.6376008955399755</v>
      </c>
      <c r="I16" s="381">
        <v>1.4623991044600242</v>
      </c>
      <c r="J16" s="381">
        <v>-2.1376008955399755</v>
      </c>
      <c r="K16" s="381">
        <v>-1.8494849334372008</v>
      </c>
      <c r="L16" s="381">
        <v>-4.1376008955399755</v>
      </c>
      <c r="M16" s="381">
        <v>1.4623991044600242</v>
      </c>
      <c r="N16" s="382">
        <f t="shared" si="0"/>
        <v>5.6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-0.96137701001506493</v>
      </c>
      <c r="H17" s="380">
        <v>-0.92216732621708175</v>
      </c>
      <c r="I17" s="381">
        <v>-1.9947230938347418</v>
      </c>
      <c r="J17" s="381">
        <v>-0.59472309383474187</v>
      </c>
      <c r="K17" s="381">
        <v>-1.0393216798899427</v>
      </c>
      <c r="L17" s="381">
        <v>-2.5947230938347419</v>
      </c>
      <c r="M17" s="381">
        <v>-0.10292309383474185</v>
      </c>
      <c r="N17" s="382">
        <f t="shared" si="0"/>
        <v>2.4918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-0.98529511120364521</v>
      </c>
      <c r="H18" s="384">
        <v>-0.99472309383474178</v>
      </c>
      <c r="I18" s="385" t="e">
        <v>#N/A</v>
      </c>
      <c r="J18" s="385">
        <v>-0.59472309383474187</v>
      </c>
      <c r="K18" s="385">
        <v>-0.57782025884378641</v>
      </c>
      <c r="L18" s="385">
        <v>-1.3947230938347417</v>
      </c>
      <c r="M18" s="385">
        <v>0.90527690616525813</v>
      </c>
      <c r="N18" s="386">
        <f t="shared" si="0"/>
        <v>2.2999999999999998</v>
      </c>
      <c r="O18" s="299"/>
    </row>
  </sheetData>
  <mergeCells count="1">
    <mergeCell ref="B5:C18"/>
  </mergeCells>
  <hyperlinks>
    <hyperlink ref="A1" location="'ÍNDICE GFÁFICOS'!A1" display="Ir al índice de gráficos" xr:uid="{0527C620-AF93-46B6-9EA2-04EAB3A521B5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BF206-BEE2-4949-9F20-59B6F23D90B5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88671875" style="267" bestFit="1" customWidth="1"/>
    <col min="3" max="3" width="16.554687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1007</v>
      </c>
      <c r="C2" s="339" t="s">
        <v>335</v>
      </c>
    </row>
    <row r="3" spans="1:15" s="365" customFormat="1" ht="13.8" x14ac:dyDescent="0.3">
      <c r="B3" s="338" t="s">
        <v>1009</v>
      </c>
      <c r="C3" s="338" t="s">
        <v>289</v>
      </c>
    </row>
    <row r="4" spans="1:15" s="365" customFormat="1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-0.4490993198168276</v>
      </c>
      <c r="H5" s="376">
        <v>0.11737356793317266</v>
      </c>
      <c r="I5" s="377">
        <v>-0.25262643206682744</v>
      </c>
      <c r="J5" s="377">
        <v>-0.35262643206682753</v>
      </c>
      <c r="K5" s="377">
        <v>-0.67200424556973015</v>
      </c>
      <c r="L5" s="377">
        <v>-1.3526264320668275</v>
      </c>
      <c r="M5" s="377">
        <v>-0.15262643206682736</v>
      </c>
      <c r="N5" s="378">
        <f>M5-L5</f>
        <v>1.2000000000000002</v>
      </c>
      <c r="O5" s="299"/>
    </row>
    <row r="6" spans="1:15" x14ac:dyDescent="0.3">
      <c r="B6" s="460"/>
      <c r="C6" s="460"/>
      <c r="E6" s="298"/>
      <c r="F6" s="298" t="s">
        <v>282</v>
      </c>
      <c r="G6" s="379">
        <v>-0.88483492843263556</v>
      </c>
      <c r="H6" s="380">
        <v>0.14737356793317247</v>
      </c>
      <c r="I6" s="381">
        <v>-0.35262643206682753</v>
      </c>
      <c r="J6" s="381">
        <v>-0.35262643206682753</v>
      </c>
      <c r="K6" s="381">
        <v>-0.20144151779828157</v>
      </c>
      <c r="L6" s="381">
        <v>-1.1526264320668276</v>
      </c>
      <c r="M6" s="381">
        <v>0.44737356793317229</v>
      </c>
      <c r="N6" s="382">
        <f t="shared" ref="N6:N18" si="0">M6-L6</f>
        <v>1.5999999999999999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-0.57213977425268236</v>
      </c>
      <c r="H7" s="380">
        <v>-0.6125281681690522</v>
      </c>
      <c r="I7" s="381">
        <v>-0.91252816816905247</v>
      </c>
      <c r="J7" s="381">
        <v>-0.31252816816905238</v>
      </c>
      <c r="K7" s="381">
        <v>-0.74200712638690858</v>
      </c>
      <c r="L7" s="381">
        <v>-1.6125281681690524</v>
      </c>
      <c r="M7" s="381">
        <v>8.065896236094261E-2</v>
      </c>
      <c r="N7" s="382">
        <f t="shared" si="0"/>
        <v>1.693187130529995</v>
      </c>
      <c r="O7" s="299"/>
    </row>
    <row r="8" spans="1:15" x14ac:dyDescent="0.3">
      <c r="B8" s="460"/>
      <c r="C8" s="460"/>
      <c r="E8" s="298"/>
      <c r="F8" s="298" t="s">
        <v>282</v>
      </c>
      <c r="G8" s="379">
        <v>-1.0139547382069001</v>
      </c>
      <c r="H8" s="380">
        <v>-0.6125281681690522</v>
      </c>
      <c r="I8" s="381">
        <v>-0.71252816816905229</v>
      </c>
      <c r="J8" s="381">
        <v>-0.31252816816905238</v>
      </c>
      <c r="K8" s="381">
        <v>-0.71861951514865208</v>
      </c>
      <c r="L8" s="381">
        <v>-1.6125281681690524</v>
      </c>
      <c r="M8" s="381">
        <v>0.3874718318309478</v>
      </c>
      <c r="N8" s="382">
        <f t="shared" si="0"/>
        <v>2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-4.8214386710526913E-2</v>
      </c>
      <c r="H9" s="380">
        <v>-2.4876816391412149E-2</v>
      </c>
      <c r="I9" s="381">
        <v>-0.62487681639141224</v>
      </c>
      <c r="J9" s="381">
        <v>-0.42487681639141206</v>
      </c>
      <c r="K9" s="381">
        <v>-0.58387917922666621</v>
      </c>
      <c r="L9" s="381">
        <v>-0.99379601356062208</v>
      </c>
      <c r="M9" s="381">
        <v>-2.4876816391412149E-2</v>
      </c>
      <c r="N9" s="382">
        <f t="shared" si="0"/>
        <v>0.96891919716920993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-0.12487681639141224</v>
      </c>
      <c r="H10" s="380">
        <v>-0.12487681639141224</v>
      </c>
      <c r="I10" s="381">
        <v>-0.32487681639141197</v>
      </c>
      <c r="J10" s="381">
        <v>-0.42487681639141206</v>
      </c>
      <c r="K10" s="381">
        <v>-0.17299081921420667</v>
      </c>
      <c r="L10" s="381">
        <v>-0.52487681639141215</v>
      </c>
      <c r="M10" s="381">
        <v>2.0952485637211637E-2</v>
      </c>
      <c r="N10" s="382">
        <f t="shared" si="0"/>
        <v>0.54582930202862379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3.6746487742621348E-2</v>
      </c>
      <c r="H11" s="380">
        <v>3.6746487742621348E-2</v>
      </c>
      <c r="I11" s="381">
        <v>-0.26325351225737847</v>
      </c>
      <c r="J11" s="381">
        <v>3.6746487742621348E-2</v>
      </c>
      <c r="K11" s="381">
        <v>-0.29002819837073535</v>
      </c>
      <c r="L11" s="381">
        <v>-0.65223207656125681</v>
      </c>
      <c r="M11" s="381">
        <v>0.13674648774262144</v>
      </c>
      <c r="N11" s="382">
        <f t="shared" si="0"/>
        <v>0.78897856430387825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-0.36325351225737856</v>
      </c>
      <c r="H12" s="380">
        <v>-0.26325351225737847</v>
      </c>
      <c r="I12" s="381">
        <v>-0.36325351225737856</v>
      </c>
      <c r="J12" s="381">
        <v>-0.56325351225737852</v>
      </c>
      <c r="K12" s="381">
        <v>-0.32059661904222803</v>
      </c>
      <c r="L12" s="381">
        <v>-0.76325351225737847</v>
      </c>
      <c r="M12" s="381">
        <v>-6.3253512257378297E-2</v>
      </c>
      <c r="N12" s="382">
        <f t="shared" si="0"/>
        <v>0.70000000000000018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 t="e">
        <v>#N/A</v>
      </c>
      <c r="H13" s="380" t="e">
        <v>#N/A</v>
      </c>
      <c r="I13" s="381" t="e">
        <v>#N/A</v>
      </c>
      <c r="J13" s="381" t="e">
        <v>#N/A</v>
      </c>
      <c r="K13" s="381" t="e">
        <v>#N/A</v>
      </c>
      <c r="L13" s="381" t="e">
        <v>#N/A</v>
      </c>
      <c r="M13" s="381" t="e">
        <v>#N/A</v>
      </c>
      <c r="N13" s="382" t="e">
        <f t="shared" si="0"/>
        <v>#N/A</v>
      </c>
      <c r="O13" s="299"/>
    </row>
    <row r="14" spans="1:15" x14ac:dyDescent="0.3">
      <c r="B14" s="460"/>
      <c r="C14" s="460"/>
      <c r="E14" s="298"/>
      <c r="F14" s="298" t="s">
        <v>282</v>
      </c>
      <c r="G14" s="379" t="e">
        <v>#N/A</v>
      </c>
      <c r="H14" s="380" t="e">
        <v>#N/A</v>
      </c>
      <c r="I14" s="381" t="e">
        <v>#N/A</v>
      </c>
      <c r="J14" s="381" t="e">
        <v>#N/A</v>
      </c>
      <c r="K14" s="381" t="e">
        <v>#N/A</v>
      </c>
      <c r="L14" s="381" t="e">
        <v>#N/A</v>
      </c>
      <c r="M14" s="381" t="e">
        <v>#N/A</v>
      </c>
      <c r="N14" s="382" t="e">
        <f t="shared" si="0"/>
        <v>#N/A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-3.7938589294819978</v>
      </c>
      <c r="H15" s="380">
        <v>-0.93760089553997528</v>
      </c>
      <c r="I15" s="381">
        <v>1.2623991044600249</v>
      </c>
      <c r="J15" s="381">
        <v>-0.53760089553997581</v>
      </c>
      <c r="K15" s="381">
        <v>-2.246070950271764</v>
      </c>
      <c r="L15" s="381">
        <v>-8.4376008955399762</v>
      </c>
      <c r="M15" s="381">
        <v>6.4835732679717726</v>
      </c>
      <c r="N15" s="382">
        <f t="shared" si="0"/>
        <v>14.921174163511749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0.16239910446002437</v>
      </c>
      <c r="H16" s="380">
        <v>0.56239910446002472</v>
      </c>
      <c r="I16" s="381">
        <v>-1.2376008955399751</v>
      </c>
      <c r="J16" s="381">
        <v>-3.1376008955399755</v>
      </c>
      <c r="K16" s="381">
        <v>-3.0955862382383281</v>
      </c>
      <c r="L16" s="381">
        <v>-6.2376008955399751</v>
      </c>
      <c r="M16" s="381">
        <v>4.3563793514835414</v>
      </c>
      <c r="N16" s="382">
        <f t="shared" si="0"/>
        <v>10.593980247023516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1.6052769061652583</v>
      </c>
      <c r="H17" s="380">
        <v>-1.1947230938347415</v>
      </c>
      <c r="I17" s="381">
        <v>1.1052769061652583</v>
      </c>
      <c r="J17" s="381">
        <v>-1.8947230938347417</v>
      </c>
      <c r="K17" s="381">
        <v>-0.46811635067729762</v>
      </c>
      <c r="L17" s="381">
        <v>-1.8947230938347417</v>
      </c>
      <c r="M17" s="381">
        <v>1.1052769061652583</v>
      </c>
      <c r="N17" s="382">
        <f t="shared" si="0"/>
        <v>3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-9.7963731758678563E-2</v>
      </c>
      <c r="H18" s="384">
        <v>-1.1947230938347415</v>
      </c>
      <c r="I18" s="385">
        <v>1.705276906165258</v>
      </c>
      <c r="J18" s="385">
        <v>-1.8947230938347417</v>
      </c>
      <c r="K18" s="385">
        <v>-0.45123952907410647</v>
      </c>
      <c r="L18" s="385">
        <v>-2.3947230938347417</v>
      </c>
      <c r="M18" s="385">
        <v>1.705276906165258</v>
      </c>
      <c r="N18" s="386">
        <f t="shared" si="0"/>
        <v>4.0999999999999996</v>
      </c>
      <c r="O18" s="299"/>
    </row>
  </sheetData>
  <mergeCells count="1">
    <mergeCell ref="B5:C18"/>
  </mergeCells>
  <hyperlinks>
    <hyperlink ref="A1" location="'ÍNDICE GFÁFICOS'!A1" display="Ir al índice de gráficos" xr:uid="{0808FCB8-B7FB-4734-96F0-86420D82A09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84479-F128-4FD5-B010-3BE7BE5C7438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6.8867187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1010</v>
      </c>
      <c r="C2" s="339" t="s">
        <v>336</v>
      </c>
    </row>
    <row r="3" spans="1:7" s="365" customFormat="1" ht="13.8" x14ac:dyDescent="0.3">
      <c r="B3" s="338" t="s">
        <v>1011</v>
      </c>
      <c r="C3" s="338" t="s">
        <v>279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1.43995947521389</v>
      </c>
      <c r="G5" s="299"/>
    </row>
    <row r="6" spans="1:7" x14ac:dyDescent="0.3">
      <c r="B6" s="460"/>
      <c r="C6" s="460"/>
      <c r="E6" s="298" t="s">
        <v>3</v>
      </c>
      <c r="F6" s="373">
        <v>1.2472525052112899</v>
      </c>
      <c r="G6" s="299"/>
    </row>
    <row r="7" spans="1:7" x14ac:dyDescent="0.3">
      <c r="B7" s="460"/>
      <c r="C7" s="460"/>
      <c r="E7" s="298" t="s">
        <v>292</v>
      </c>
      <c r="F7" s="373">
        <v>2.0261027752402101</v>
      </c>
      <c r="G7" s="299"/>
    </row>
    <row r="8" spans="1:7" x14ac:dyDescent="0.3">
      <c r="B8" s="460"/>
      <c r="C8" s="460"/>
      <c r="E8" s="298" t="s">
        <v>293</v>
      </c>
      <c r="F8" s="373">
        <v>0.97225147943428802</v>
      </c>
      <c r="G8" s="299"/>
    </row>
    <row r="9" spans="1:7" ht="13.8" thickBot="1" x14ac:dyDescent="0.35">
      <c r="B9" s="460"/>
      <c r="C9" s="460"/>
      <c r="E9" s="298" t="s">
        <v>327</v>
      </c>
      <c r="F9" s="374">
        <v>1.0770212254177201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92505E0C-463D-4138-9B2A-1F88AA3B927A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3DEA3-6A19-4543-B40B-48623CDA9B74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88671875" style="267" bestFit="1" customWidth="1"/>
    <col min="3" max="3" width="16.44140625" style="267" customWidth="1"/>
    <col min="4" max="4" width="3.88671875" style="267" customWidth="1"/>
    <col min="5" max="5" width="17" style="267" bestFit="1" customWidth="1"/>
    <col min="6" max="6" width="9.44140625" style="267" customWidth="1"/>
    <col min="7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1010</v>
      </c>
      <c r="C2" s="339" t="s">
        <v>336</v>
      </c>
    </row>
    <row r="3" spans="1:7" s="365" customFormat="1" ht="13.8" x14ac:dyDescent="0.3">
      <c r="B3" s="338" t="s">
        <v>1012</v>
      </c>
      <c r="C3" s="338" t="s">
        <v>289</v>
      </c>
    </row>
    <row r="4" spans="1:7" s="365" customFormat="1" ht="27" thickBot="1" x14ac:dyDescent="0.35">
      <c r="F4" s="348" t="s">
        <v>332</v>
      </c>
    </row>
    <row r="5" spans="1:7" x14ac:dyDescent="0.3">
      <c r="B5" s="460"/>
      <c r="C5" s="460"/>
      <c r="E5" s="298" t="s">
        <v>2</v>
      </c>
      <c r="F5" s="372">
        <v>1.2746745771334</v>
      </c>
      <c r="G5" s="299"/>
    </row>
    <row r="6" spans="1:7" x14ac:dyDescent="0.3">
      <c r="B6" s="460"/>
      <c r="C6" s="460"/>
      <c r="E6" s="298" t="s">
        <v>3</v>
      </c>
      <c r="F6" s="373">
        <v>0.64049834515905102</v>
      </c>
      <c r="G6" s="299"/>
    </row>
    <row r="7" spans="1:7" x14ac:dyDescent="0.3">
      <c r="B7" s="460"/>
      <c r="C7" s="460"/>
      <c r="E7" s="298" t="s">
        <v>292</v>
      </c>
      <c r="F7" s="373">
        <v>0.88885483028577195</v>
      </c>
      <c r="G7" s="299"/>
    </row>
    <row r="8" spans="1:7" x14ac:dyDescent="0.3">
      <c r="B8" s="460"/>
      <c r="C8" s="460"/>
      <c r="E8" s="298" t="s">
        <v>293</v>
      </c>
      <c r="F8" s="373">
        <v>1.23952911966023</v>
      </c>
      <c r="G8" s="299"/>
    </row>
    <row r="9" spans="1:7" ht="13.8" thickBot="1" x14ac:dyDescent="0.35">
      <c r="B9" s="460"/>
      <c r="C9" s="460"/>
      <c r="E9" s="298" t="s">
        <v>327</v>
      </c>
      <c r="F9" s="374">
        <v>1.1960746612764901</v>
      </c>
      <c r="G9" s="299"/>
    </row>
    <row r="10" spans="1:7" x14ac:dyDescent="0.3">
      <c r="B10" s="460"/>
      <c r="C10" s="460"/>
    </row>
    <row r="11" spans="1:7" x14ac:dyDescent="0.3">
      <c r="B11" s="460"/>
      <c r="C11" s="460"/>
    </row>
    <row r="12" spans="1:7" x14ac:dyDescent="0.3">
      <c r="B12" s="460"/>
      <c r="C12" s="460"/>
    </row>
    <row r="13" spans="1:7" x14ac:dyDescent="0.3">
      <c r="B13" s="460"/>
      <c r="C13" s="460"/>
    </row>
    <row r="14" spans="1:7" x14ac:dyDescent="0.3">
      <c r="B14" s="460"/>
      <c r="C14" s="460"/>
    </row>
    <row r="15" spans="1:7" x14ac:dyDescent="0.3">
      <c r="B15" s="460"/>
      <c r="C15" s="460"/>
    </row>
    <row r="16" spans="1:7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0FCE66B7-394E-4D55-B2F9-869DB0B59F8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59476-1A16-4A8E-9E89-ADC11EE5F239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4.4" x14ac:dyDescent="0.3"/>
  <cols>
    <col min="1" max="1" width="3.5546875" style="267" customWidth="1"/>
    <col min="2" max="2" width="20.5546875" style="267" bestFit="1" customWidth="1"/>
    <col min="3" max="3" width="12.33203125" style="267" customWidth="1"/>
    <col min="4" max="4" width="3.5546875" style="267" customWidth="1"/>
    <col min="5" max="5" width="5.5546875" style="269" bestFit="1" customWidth="1"/>
    <col min="6" max="6" width="2.6640625" style="269" bestFit="1" customWidth="1"/>
    <col min="7" max="7" width="11.6640625" style="267" bestFit="1" customWidth="1"/>
    <col min="8" max="8" width="4.5546875" style="267" customWidth="1"/>
    <col min="9" max="9" width="13.109375" customWidth="1"/>
  </cols>
  <sheetData>
    <row r="1" spans="1:10" x14ac:dyDescent="0.3">
      <c r="A1" s="346" t="s">
        <v>895</v>
      </c>
    </row>
    <row r="2" spans="1:10" s="367" customFormat="1" x14ac:dyDescent="0.3">
      <c r="A2" s="365"/>
      <c r="B2" s="339"/>
      <c r="C2" s="339" t="s">
        <v>606</v>
      </c>
      <c r="D2" s="365"/>
      <c r="E2" s="366"/>
      <c r="F2" s="366"/>
      <c r="G2" s="365"/>
      <c r="H2" s="365"/>
    </row>
    <row r="3" spans="1:10" s="367" customFormat="1" x14ac:dyDescent="0.3">
      <c r="A3" s="365"/>
      <c r="B3" s="338" t="s">
        <v>1013</v>
      </c>
      <c r="C3" s="338" t="s">
        <v>607</v>
      </c>
      <c r="D3" s="365"/>
      <c r="E3" s="366"/>
      <c r="F3" s="366"/>
      <c r="G3" s="365"/>
      <c r="H3" s="365"/>
    </row>
    <row r="4" spans="1:10" s="367" customFormat="1" ht="27" thickBot="1" x14ac:dyDescent="0.35">
      <c r="A4" s="365"/>
      <c r="B4" s="365"/>
      <c r="C4" s="365"/>
      <c r="D4" s="365"/>
      <c r="E4" s="366"/>
      <c r="F4" s="366"/>
      <c r="G4" s="368" t="s">
        <v>226</v>
      </c>
      <c r="H4" s="368"/>
      <c r="I4" s="339"/>
      <c r="J4" s="339"/>
    </row>
    <row r="5" spans="1:10" x14ac:dyDescent="0.3">
      <c r="A5" s="271"/>
      <c r="B5" s="271"/>
      <c r="C5" s="271"/>
      <c r="D5" s="271"/>
      <c r="E5" s="272">
        <v>2006</v>
      </c>
      <c r="F5" s="272">
        <v>1</v>
      </c>
      <c r="G5" s="369">
        <v>0.41852216807882531</v>
      </c>
      <c r="H5" s="271"/>
      <c r="I5" s="268"/>
      <c r="J5" s="268"/>
    </row>
    <row r="6" spans="1:10" x14ac:dyDescent="0.3">
      <c r="A6" s="271"/>
      <c r="B6" s="271"/>
      <c r="C6" s="271"/>
      <c r="D6" s="271"/>
      <c r="E6" s="272"/>
      <c r="F6" s="272">
        <v>2</v>
      </c>
      <c r="G6" s="370">
        <v>2.2616557556887226E-2</v>
      </c>
      <c r="H6" s="271"/>
    </row>
    <row r="7" spans="1:10" x14ac:dyDescent="0.3">
      <c r="A7" s="271"/>
      <c r="B7" s="271"/>
      <c r="C7" s="271"/>
      <c r="D7" s="271"/>
      <c r="E7" s="272"/>
      <c r="F7" s="272">
        <v>3</v>
      </c>
      <c r="G7" s="370">
        <v>0.22336564127194428</v>
      </c>
      <c r="H7" s="271"/>
    </row>
    <row r="8" spans="1:10" x14ac:dyDescent="0.3">
      <c r="A8" s="271"/>
      <c r="B8" s="271"/>
      <c r="C8" s="271"/>
      <c r="D8" s="271"/>
      <c r="E8" s="272"/>
      <c r="F8" s="272">
        <v>4</v>
      </c>
      <c r="G8" s="370">
        <v>0.24254905397878973</v>
      </c>
      <c r="H8" s="271"/>
    </row>
    <row r="9" spans="1:10" x14ac:dyDescent="0.3">
      <c r="A9" s="271"/>
      <c r="B9" s="271"/>
      <c r="C9" s="271"/>
      <c r="D9" s="271"/>
      <c r="E9" s="272">
        <v>2007</v>
      </c>
      <c r="F9" s="272">
        <v>1</v>
      </c>
      <c r="G9" s="370">
        <v>0.30188987471299294</v>
      </c>
      <c r="H9" s="271"/>
    </row>
    <row r="10" spans="1:10" x14ac:dyDescent="0.3">
      <c r="A10" s="271"/>
      <c r="B10" s="271"/>
      <c r="C10" s="271"/>
      <c r="D10" s="271"/>
      <c r="E10" s="272"/>
      <c r="F10" s="272">
        <v>2</v>
      </c>
      <c r="G10" s="370">
        <v>0.20753859313702119</v>
      </c>
      <c r="H10" s="271"/>
    </row>
    <row r="11" spans="1:10" x14ac:dyDescent="0.3">
      <c r="A11" s="271"/>
      <c r="B11" s="271"/>
      <c r="C11" s="271"/>
      <c r="D11" s="271"/>
      <c r="E11" s="272"/>
      <c r="F11" s="272">
        <v>3</v>
      </c>
      <c r="G11" s="370">
        <v>0.24092527630518812</v>
      </c>
      <c r="H11" s="271"/>
    </row>
    <row r="12" spans="1:10" x14ac:dyDescent="0.3">
      <c r="A12" s="271"/>
      <c r="B12" s="271"/>
      <c r="C12" s="271"/>
      <c r="D12" s="271"/>
      <c r="E12" s="272"/>
      <c r="F12" s="272">
        <v>4</v>
      </c>
      <c r="G12" s="370">
        <v>0.22066020166138234</v>
      </c>
      <c r="H12" s="271"/>
    </row>
    <row r="13" spans="1:10" x14ac:dyDescent="0.3">
      <c r="A13" s="271"/>
      <c r="B13" s="271"/>
      <c r="C13" s="271"/>
      <c r="D13" s="271"/>
      <c r="E13" s="272">
        <v>2008</v>
      </c>
      <c r="F13" s="272">
        <v>1</v>
      </c>
      <c r="G13" s="370">
        <v>0.25092832270991294</v>
      </c>
      <c r="H13" s="271"/>
    </row>
    <row r="14" spans="1:10" x14ac:dyDescent="0.3">
      <c r="A14" s="271"/>
      <c r="B14" s="271"/>
      <c r="C14" s="271"/>
      <c r="D14" s="271"/>
      <c r="E14" s="272"/>
      <c r="F14" s="272">
        <v>2</v>
      </c>
      <c r="G14" s="370">
        <v>0.46169042401177968</v>
      </c>
      <c r="H14" s="271"/>
    </row>
    <row r="15" spans="1:10" x14ac:dyDescent="0.3">
      <c r="A15" s="271"/>
      <c r="B15" s="271"/>
      <c r="C15" s="271"/>
      <c r="D15" s="271"/>
      <c r="E15" s="272"/>
      <c r="F15" s="272">
        <v>3</v>
      </c>
      <c r="G15" s="370">
        <v>6.4946085520063521E-2</v>
      </c>
      <c r="H15" s="271"/>
    </row>
    <row r="16" spans="1:10" x14ac:dyDescent="0.3">
      <c r="A16" s="271"/>
      <c r="B16" s="271"/>
      <c r="C16" s="271"/>
      <c r="D16" s="271"/>
      <c r="E16" s="272"/>
      <c r="F16" s="272">
        <v>4</v>
      </c>
      <c r="G16" s="370">
        <v>0.12217908930903766</v>
      </c>
      <c r="H16" s="271"/>
    </row>
    <row r="17" spans="1:10" x14ac:dyDescent="0.3">
      <c r="A17" s="271"/>
      <c r="B17" s="271"/>
      <c r="C17" s="271"/>
      <c r="D17" s="271"/>
      <c r="E17" s="272">
        <v>2009</v>
      </c>
      <c r="F17" s="272">
        <v>1</v>
      </c>
      <c r="G17" s="370">
        <v>0.48079570909608077</v>
      </c>
      <c r="H17" s="271"/>
    </row>
    <row r="18" spans="1:10" x14ac:dyDescent="0.3">
      <c r="A18" s="271"/>
      <c r="B18" s="271"/>
      <c r="C18" s="271"/>
      <c r="D18" s="271"/>
      <c r="E18" s="272"/>
      <c r="F18" s="272">
        <v>2</v>
      </c>
      <c r="G18" s="370">
        <v>0.23472251691724239</v>
      </c>
      <c r="H18" s="271"/>
    </row>
    <row r="19" spans="1:10" x14ac:dyDescent="0.3">
      <c r="A19" s="271"/>
      <c r="B19" s="271"/>
      <c r="C19" s="271"/>
      <c r="D19" s="271"/>
      <c r="E19" s="272"/>
      <c r="F19" s="272">
        <v>3</v>
      </c>
      <c r="G19" s="370">
        <v>0.17370038447302721</v>
      </c>
      <c r="H19" s="271"/>
    </row>
    <row r="20" spans="1:10" x14ac:dyDescent="0.3">
      <c r="A20" s="271"/>
      <c r="B20" s="271"/>
      <c r="C20" s="271"/>
      <c r="D20" s="271"/>
      <c r="E20" s="272"/>
      <c r="F20" s="272">
        <v>4</v>
      </c>
      <c r="G20" s="370">
        <v>8.6505359863394055E-2</v>
      </c>
      <c r="H20" s="271"/>
    </row>
    <row r="21" spans="1:10" x14ac:dyDescent="0.3">
      <c r="A21" s="271"/>
      <c r="B21" s="271"/>
      <c r="C21" s="271"/>
      <c r="D21" s="271"/>
      <c r="E21" s="272">
        <v>2010</v>
      </c>
      <c r="F21" s="272">
        <v>1</v>
      </c>
      <c r="G21" s="370">
        <v>0.38674270967175944</v>
      </c>
      <c r="H21" s="271"/>
    </row>
    <row r="22" spans="1:10" x14ac:dyDescent="0.3">
      <c r="A22" s="271"/>
      <c r="B22" s="271"/>
      <c r="C22" s="271"/>
      <c r="D22" s="271"/>
      <c r="E22" s="272"/>
      <c r="F22" s="272">
        <v>2</v>
      </c>
      <c r="G22" s="370">
        <v>0.25801685757114018</v>
      </c>
      <c r="H22" s="271"/>
      <c r="J22" s="274"/>
    </row>
    <row r="23" spans="1:10" x14ac:dyDescent="0.3">
      <c r="A23" s="271"/>
      <c r="B23" s="271"/>
      <c r="C23" s="271"/>
      <c r="D23" s="271"/>
      <c r="E23" s="272"/>
      <c r="F23" s="272">
        <v>3</v>
      </c>
      <c r="G23" s="370">
        <v>0.1611885268382672</v>
      </c>
      <c r="H23" s="271"/>
    </row>
    <row r="24" spans="1:10" x14ac:dyDescent="0.3">
      <c r="A24" s="271"/>
      <c r="B24" s="271"/>
      <c r="C24" s="271"/>
      <c r="D24" s="271"/>
      <c r="E24" s="272"/>
      <c r="F24" s="272">
        <v>4</v>
      </c>
      <c r="G24" s="370">
        <v>0.34408924087842863</v>
      </c>
      <c r="H24" s="271"/>
    </row>
    <row r="25" spans="1:10" x14ac:dyDescent="0.3">
      <c r="A25" s="271"/>
      <c r="B25" s="271"/>
      <c r="C25" s="271"/>
      <c r="D25" s="271"/>
      <c r="E25" s="272">
        <v>2011</v>
      </c>
      <c r="F25" s="272">
        <v>1</v>
      </c>
      <c r="G25" s="370">
        <v>0.24864356922929026</v>
      </c>
      <c r="H25" s="271"/>
    </row>
    <row r="26" spans="1:10" x14ac:dyDescent="0.3">
      <c r="A26" s="271"/>
      <c r="B26" s="271"/>
      <c r="C26" s="271"/>
      <c r="D26" s="271"/>
      <c r="E26" s="272"/>
      <c r="F26" s="272">
        <v>2</v>
      </c>
      <c r="G26" s="370">
        <v>0.28671516423172566</v>
      </c>
      <c r="H26" s="271"/>
    </row>
    <row r="27" spans="1:10" x14ac:dyDescent="0.3">
      <c r="A27" s="271"/>
      <c r="B27" s="271"/>
      <c r="C27" s="271"/>
      <c r="D27" s="271"/>
      <c r="E27" s="272"/>
      <c r="F27" s="272">
        <v>3</v>
      </c>
      <c r="G27" s="370">
        <v>0.37033305150612283</v>
      </c>
      <c r="H27" s="271"/>
    </row>
    <row r="28" spans="1:10" x14ac:dyDescent="0.3">
      <c r="A28" s="271"/>
      <c r="B28" s="271"/>
      <c r="C28" s="271"/>
      <c r="D28" s="271"/>
      <c r="E28" s="272"/>
      <c r="F28" s="272">
        <v>4</v>
      </c>
      <c r="G28" s="370">
        <v>8.2087329253590927E-2</v>
      </c>
      <c r="H28" s="271"/>
    </row>
    <row r="29" spans="1:10" x14ac:dyDescent="0.3">
      <c r="A29" s="271"/>
      <c r="B29" s="271"/>
      <c r="C29" s="271"/>
      <c r="D29" s="271"/>
      <c r="E29" s="272">
        <v>2012</v>
      </c>
      <c r="F29" s="272">
        <v>1</v>
      </c>
      <c r="G29" s="370">
        <v>0.19274796386586804</v>
      </c>
      <c r="H29" s="271"/>
    </row>
    <row r="30" spans="1:10" x14ac:dyDescent="0.3">
      <c r="A30" s="271"/>
      <c r="B30" s="271"/>
      <c r="C30" s="271"/>
      <c r="D30" s="271"/>
      <c r="E30" s="272"/>
      <c r="F30" s="272">
        <v>2</v>
      </c>
      <c r="G30" s="370">
        <v>8.6114935148187924E-2</v>
      </c>
      <c r="H30" s="271"/>
    </row>
    <row r="31" spans="1:10" x14ac:dyDescent="0.3">
      <c r="A31" s="271"/>
      <c r="B31" s="271"/>
      <c r="C31" s="271"/>
      <c r="D31" s="271"/>
      <c r="E31" s="272"/>
      <c r="F31" s="272">
        <v>3</v>
      </c>
      <c r="G31" s="370">
        <v>0.12135272382478342</v>
      </c>
      <c r="H31" s="271"/>
    </row>
    <row r="32" spans="1:10" x14ac:dyDescent="0.3">
      <c r="A32" s="271"/>
      <c r="B32" s="271"/>
      <c r="C32" s="271"/>
      <c r="D32" s="271"/>
      <c r="E32" s="272"/>
      <c r="F32" s="272">
        <v>4</v>
      </c>
      <c r="G32" s="370">
        <v>1.4410827016273921E-2</v>
      </c>
      <c r="H32" s="271"/>
    </row>
    <row r="33" spans="1:8" x14ac:dyDescent="0.3">
      <c r="A33" s="271"/>
      <c r="B33" s="271"/>
      <c r="C33" s="271"/>
      <c r="D33" s="271"/>
      <c r="E33" s="272">
        <v>2013</v>
      </c>
      <c r="F33" s="272">
        <v>1</v>
      </c>
      <c r="G33" s="370">
        <v>0.15796293613051834</v>
      </c>
      <c r="H33" s="271"/>
    </row>
    <row r="34" spans="1:8" x14ac:dyDescent="0.3">
      <c r="A34" s="271"/>
      <c r="B34" s="271"/>
      <c r="C34" s="271"/>
      <c r="D34" s="271"/>
      <c r="E34" s="272"/>
      <c r="F34" s="272">
        <v>2</v>
      </c>
      <c r="G34" s="370">
        <v>6.1133741718591671E-2</v>
      </c>
      <c r="H34" s="271"/>
    </row>
    <row r="35" spans="1:8" x14ac:dyDescent="0.3">
      <c r="A35" s="271"/>
      <c r="B35" s="271"/>
      <c r="C35" s="271"/>
      <c r="D35" s="271"/>
      <c r="E35" s="272"/>
      <c r="F35" s="272">
        <v>3</v>
      </c>
      <c r="G35" s="370">
        <v>8.8236370973289832E-2</v>
      </c>
      <c r="H35" s="271"/>
    </row>
    <row r="36" spans="1:8" x14ac:dyDescent="0.3">
      <c r="A36" s="271"/>
      <c r="B36" s="271"/>
      <c r="C36" s="271"/>
      <c r="D36" s="271"/>
      <c r="E36" s="272"/>
      <c r="F36" s="272">
        <v>4</v>
      </c>
      <c r="G36" s="370">
        <v>9.6966555658943368E-2</v>
      </c>
      <c r="H36" s="271"/>
    </row>
    <row r="37" spans="1:8" x14ac:dyDescent="0.3">
      <c r="A37" s="271"/>
      <c r="B37" s="271"/>
      <c r="C37" s="271"/>
      <c r="D37" s="271"/>
      <c r="E37" s="272">
        <v>2014</v>
      </c>
      <c r="F37" s="272">
        <v>1</v>
      </c>
      <c r="G37" s="370">
        <v>0.22006852583394634</v>
      </c>
      <c r="H37" s="271"/>
    </row>
    <row r="38" spans="1:8" x14ac:dyDescent="0.3">
      <c r="A38" s="271"/>
      <c r="B38" s="271"/>
      <c r="C38" s="271"/>
      <c r="D38" s="271"/>
      <c r="E38" s="272"/>
      <c r="F38" s="272">
        <v>2</v>
      </c>
      <c r="G38" s="370">
        <v>0.23563731288680498</v>
      </c>
      <c r="H38" s="271"/>
    </row>
    <row r="39" spans="1:8" x14ac:dyDescent="0.3">
      <c r="A39" s="271"/>
      <c r="B39" s="271"/>
      <c r="C39" s="271"/>
      <c r="D39" s="271"/>
      <c r="E39" s="272"/>
      <c r="F39" s="272">
        <v>3</v>
      </c>
      <c r="G39" s="370">
        <v>0.16349319816099289</v>
      </c>
      <c r="H39" s="271"/>
    </row>
    <row r="40" spans="1:8" x14ac:dyDescent="0.3">
      <c r="A40" s="271"/>
      <c r="B40" s="271"/>
      <c r="C40" s="271"/>
      <c r="D40" s="271"/>
      <c r="E40" s="272"/>
      <c r="F40" s="272">
        <v>4</v>
      </c>
      <c r="G40" s="370">
        <v>8.4262487756809099E-2</v>
      </c>
      <c r="H40" s="271"/>
    </row>
    <row r="41" spans="1:8" x14ac:dyDescent="0.3">
      <c r="A41" s="271"/>
      <c r="B41" s="271"/>
      <c r="C41" s="271"/>
      <c r="D41" s="271"/>
      <c r="E41" s="272">
        <v>2015</v>
      </c>
      <c r="F41" s="272">
        <v>1</v>
      </c>
      <c r="G41" s="370">
        <v>9.2226267975331636E-2</v>
      </c>
      <c r="H41" s="271"/>
    </row>
    <row r="42" spans="1:8" x14ac:dyDescent="0.3">
      <c r="A42" s="271"/>
      <c r="B42" s="271"/>
      <c r="C42" s="271"/>
      <c r="D42" s="271"/>
      <c r="E42" s="272"/>
      <c r="F42" s="272">
        <v>2</v>
      </c>
      <c r="G42" s="370">
        <v>8.0250495702833879E-2</v>
      </c>
      <c r="H42" s="271"/>
    </row>
    <row r="43" spans="1:8" x14ac:dyDescent="0.3">
      <c r="A43" s="271"/>
      <c r="B43" s="271"/>
      <c r="C43" s="271"/>
      <c r="D43" s="271"/>
      <c r="E43" s="272"/>
      <c r="F43" s="272">
        <v>3</v>
      </c>
      <c r="G43" s="370">
        <v>5.0086133337063313E-2</v>
      </c>
      <c r="H43" s="271"/>
    </row>
    <row r="44" spans="1:8" x14ac:dyDescent="0.3">
      <c r="A44" s="271"/>
      <c r="B44" s="271"/>
      <c r="C44" s="271"/>
      <c r="D44" s="271"/>
      <c r="E44" s="272"/>
      <c r="F44" s="272">
        <v>4</v>
      </c>
      <c r="G44" s="370">
        <v>0.11683986907126476</v>
      </c>
      <c r="H44" s="271"/>
    </row>
    <row r="45" spans="1:8" x14ac:dyDescent="0.3">
      <c r="A45" s="271"/>
      <c r="B45" s="271"/>
      <c r="C45" s="271"/>
      <c r="D45" s="271"/>
      <c r="E45" s="272">
        <v>2016</v>
      </c>
      <c r="F45" s="272">
        <v>1</v>
      </c>
      <c r="G45" s="370">
        <v>7.5098083719962738E-2</v>
      </c>
      <c r="H45" s="271"/>
    </row>
    <row r="46" spans="1:8" x14ac:dyDescent="0.3">
      <c r="A46" s="271"/>
      <c r="B46" s="271"/>
      <c r="C46" s="271"/>
      <c r="D46" s="271"/>
      <c r="E46" s="272"/>
      <c r="F46" s="272">
        <v>2</v>
      </c>
      <c r="G46" s="370">
        <v>5.8941166533465747E-2</v>
      </c>
      <c r="H46" s="271"/>
    </row>
    <row r="47" spans="1:8" x14ac:dyDescent="0.3">
      <c r="A47" s="271"/>
      <c r="B47" s="271"/>
      <c r="C47" s="271"/>
      <c r="D47" s="271"/>
      <c r="E47" s="272"/>
      <c r="F47" s="272">
        <v>3</v>
      </c>
      <c r="G47" s="370">
        <v>7.6134789239778289E-2</v>
      </c>
      <c r="H47" s="271"/>
    </row>
    <row r="48" spans="1:8" x14ac:dyDescent="0.3">
      <c r="A48" s="271"/>
      <c r="B48" s="271"/>
      <c r="C48" s="271"/>
      <c r="D48" s="271"/>
      <c r="E48" s="272"/>
      <c r="F48" s="272">
        <v>4</v>
      </c>
      <c r="G48" s="370">
        <v>0.18348790536727907</v>
      </c>
      <c r="H48" s="271"/>
    </row>
    <row r="49" spans="1:8" x14ac:dyDescent="0.3">
      <c r="A49" s="271"/>
      <c r="B49" s="271"/>
      <c r="C49" s="271"/>
      <c r="D49" s="271"/>
      <c r="E49" s="272">
        <v>2017</v>
      </c>
      <c r="F49" s="272">
        <v>1</v>
      </c>
      <c r="G49" s="370">
        <v>7.3395798671997026E-2</v>
      </c>
      <c r="H49" s="271"/>
    </row>
    <row r="50" spans="1:8" x14ac:dyDescent="0.3">
      <c r="A50" s="271"/>
      <c r="B50" s="271"/>
      <c r="C50" s="271"/>
      <c r="D50" s="271"/>
      <c r="E50" s="272"/>
      <c r="F50" s="272">
        <v>2</v>
      </c>
      <c r="G50" s="370">
        <v>3.5959722660366178E-2</v>
      </c>
      <c r="H50" s="271"/>
    </row>
    <row r="51" spans="1:8" x14ac:dyDescent="0.3">
      <c r="A51" s="271"/>
      <c r="B51" s="271"/>
      <c r="C51" s="271"/>
      <c r="D51" s="271"/>
      <c r="E51" s="272"/>
      <c r="F51" s="272">
        <v>3</v>
      </c>
      <c r="G51" s="370">
        <v>0.10941530163432198</v>
      </c>
      <c r="H51" s="271"/>
    </row>
    <row r="52" spans="1:8" x14ac:dyDescent="0.3">
      <c r="A52" s="271"/>
      <c r="B52" s="271"/>
      <c r="C52" s="271"/>
      <c r="D52" s="271"/>
      <c r="E52" s="272"/>
      <c r="F52" s="272">
        <v>4</v>
      </c>
      <c r="G52" s="370">
        <v>7.3083759974070434E-2</v>
      </c>
      <c r="H52" s="271"/>
    </row>
    <row r="53" spans="1:8" x14ac:dyDescent="0.3">
      <c r="A53" s="271"/>
      <c r="B53" s="271"/>
      <c r="C53" s="271"/>
      <c r="D53" s="271"/>
      <c r="E53" s="272">
        <v>2018</v>
      </c>
      <c r="F53" s="272">
        <v>1</v>
      </c>
      <c r="G53" s="370">
        <v>8.9723239381388376E-2</v>
      </c>
      <c r="H53" s="271"/>
    </row>
    <row r="54" spans="1:8" x14ac:dyDescent="0.3">
      <c r="A54" s="271"/>
      <c r="B54" s="271"/>
      <c r="C54" s="271"/>
      <c r="D54" s="271"/>
      <c r="E54" s="272"/>
      <c r="F54" s="272">
        <v>2</v>
      </c>
      <c r="G54" s="370">
        <v>6.0393924093051325E-2</v>
      </c>
      <c r="H54" s="271"/>
    </row>
    <row r="55" spans="1:8" x14ac:dyDescent="0.3">
      <c r="A55" s="271"/>
      <c r="B55" s="271"/>
      <c r="C55" s="271"/>
      <c r="D55" s="271"/>
      <c r="E55" s="272"/>
      <c r="F55" s="272">
        <v>3</v>
      </c>
      <c r="G55" s="370">
        <v>8.1895186495764244E-2</v>
      </c>
      <c r="H55" s="271"/>
    </row>
    <row r="56" spans="1:8" x14ac:dyDescent="0.3">
      <c r="A56" s="271"/>
      <c r="B56" s="271"/>
      <c r="C56" s="271"/>
      <c r="D56" s="271"/>
      <c r="E56" s="272"/>
      <c r="F56" s="272">
        <v>4</v>
      </c>
      <c r="G56" s="370">
        <v>0.1184748679132485</v>
      </c>
      <c r="H56" s="271"/>
    </row>
    <row r="57" spans="1:8" x14ac:dyDescent="0.3">
      <c r="A57" s="271"/>
      <c r="B57" s="271"/>
      <c r="C57" s="271"/>
      <c r="D57" s="271"/>
      <c r="E57" s="272">
        <v>2019</v>
      </c>
      <c r="F57" s="272">
        <v>1</v>
      </c>
      <c r="G57" s="370">
        <v>8.2355389058222775E-2</v>
      </c>
      <c r="H57" s="271"/>
    </row>
    <row r="58" spans="1:8" x14ac:dyDescent="0.3">
      <c r="A58" s="271"/>
      <c r="B58" s="271"/>
      <c r="C58" s="271"/>
      <c r="D58" s="271"/>
      <c r="E58" s="272"/>
      <c r="F58" s="272">
        <v>2</v>
      </c>
      <c r="G58" s="370">
        <v>0.13807274156803556</v>
      </c>
      <c r="H58" s="271"/>
    </row>
    <row r="59" spans="1:8" x14ac:dyDescent="0.3">
      <c r="A59" s="271"/>
      <c r="B59" s="271"/>
      <c r="C59" s="271"/>
      <c r="D59" s="271"/>
      <c r="E59" s="272"/>
      <c r="F59" s="272">
        <v>3</v>
      </c>
      <c r="G59" s="370">
        <v>8.9296219388642281E-2</v>
      </c>
      <c r="H59" s="271"/>
    </row>
    <row r="60" spans="1:8" x14ac:dyDescent="0.3">
      <c r="A60" s="271"/>
      <c r="B60" s="271"/>
      <c r="C60" s="271"/>
      <c r="D60" s="271"/>
      <c r="E60" s="272"/>
      <c r="F60" s="272">
        <v>4</v>
      </c>
      <c r="G60" s="370">
        <v>3.8475298090369398E-2</v>
      </c>
      <c r="H60" s="271"/>
    </row>
    <row r="61" spans="1:8" x14ac:dyDescent="0.3">
      <c r="A61" s="271"/>
      <c r="B61" s="271"/>
      <c r="C61" s="271"/>
      <c r="D61" s="271"/>
      <c r="E61" s="272">
        <v>2020</v>
      </c>
      <c r="F61" s="272">
        <v>1</v>
      </c>
      <c r="G61" s="370">
        <v>0.31146547642913458</v>
      </c>
      <c r="H61" s="271"/>
    </row>
    <row r="62" spans="1:8" x14ac:dyDescent="0.3">
      <c r="A62" s="271"/>
      <c r="B62" s="271"/>
      <c r="C62" s="271"/>
      <c r="D62" s="271"/>
      <c r="E62" s="272"/>
      <c r="F62" s="272">
        <v>2</v>
      </c>
      <c r="G62" s="370">
        <v>0.38201168890466114</v>
      </c>
      <c r="H62" s="271"/>
    </row>
    <row r="63" spans="1:8" x14ac:dyDescent="0.3">
      <c r="A63" s="271"/>
      <c r="B63" s="271"/>
      <c r="C63" s="271"/>
      <c r="D63" s="271"/>
      <c r="E63" s="272"/>
      <c r="F63" s="272">
        <v>3</v>
      </c>
      <c r="G63" s="370">
        <v>0.48474590608773949</v>
      </c>
      <c r="H63" s="271"/>
    </row>
    <row r="64" spans="1:8" x14ac:dyDescent="0.3">
      <c r="A64" s="271"/>
      <c r="B64" s="271"/>
      <c r="C64" s="271"/>
      <c r="D64" s="271"/>
      <c r="E64" s="272"/>
      <c r="F64" s="272">
        <v>4</v>
      </c>
      <c r="G64" s="370">
        <v>1.1341546612721873</v>
      </c>
      <c r="H64" s="271"/>
    </row>
    <row r="65" spans="1:8" x14ac:dyDescent="0.3">
      <c r="A65" s="271"/>
      <c r="B65" s="271"/>
      <c r="C65" s="271"/>
      <c r="D65" s="271"/>
      <c r="E65" s="272">
        <v>2021</v>
      </c>
      <c r="F65" s="272">
        <v>1</v>
      </c>
      <c r="G65" s="370">
        <v>0.86799668842166278</v>
      </c>
      <c r="H65" s="271"/>
    </row>
    <row r="66" spans="1:8" x14ac:dyDescent="0.3">
      <c r="A66" s="271"/>
      <c r="B66" s="271"/>
      <c r="C66" s="271"/>
      <c r="D66" s="271"/>
      <c r="E66" s="272"/>
      <c r="F66" s="272">
        <v>2</v>
      </c>
      <c r="G66" s="370">
        <v>0.68175420645264051</v>
      </c>
      <c r="H66" s="271"/>
    </row>
    <row r="67" spans="1:8" x14ac:dyDescent="0.3">
      <c r="A67" s="271"/>
      <c r="B67" s="271"/>
      <c r="C67" s="271"/>
      <c r="D67" s="271"/>
      <c r="E67" s="272"/>
      <c r="F67" s="272">
        <v>3</v>
      </c>
      <c r="G67" s="370">
        <v>0.49986329784631867</v>
      </c>
      <c r="H67" s="271"/>
    </row>
    <row r="68" spans="1:8" x14ac:dyDescent="0.3">
      <c r="A68" s="271"/>
      <c r="B68" s="271"/>
      <c r="C68" s="271"/>
      <c r="D68" s="271"/>
      <c r="E68" s="272"/>
      <c r="F68" s="272">
        <v>4</v>
      </c>
      <c r="G68" s="370">
        <v>1.0193253169698271</v>
      </c>
      <c r="H68" s="271"/>
    </row>
    <row r="69" spans="1:8" x14ac:dyDescent="0.3">
      <c r="A69" s="271"/>
      <c r="B69" s="271"/>
      <c r="C69" s="271"/>
      <c r="D69" s="271"/>
      <c r="E69" s="272">
        <v>2022</v>
      </c>
      <c r="F69" s="272">
        <v>1</v>
      </c>
      <c r="G69" s="370">
        <v>1.2359095341154642</v>
      </c>
      <c r="H69" s="271"/>
    </row>
    <row r="70" spans="1:8" x14ac:dyDescent="0.3">
      <c r="A70" s="271"/>
      <c r="B70" s="271"/>
      <c r="C70" s="271"/>
      <c r="D70" s="271"/>
      <c r="E70" s="272"/>
      <c r="F70" s="272">
        <v>2</v>
      </c>
      <c r="G70" s="370">
        <v>0.75880108391758638</v>
      </c>
      <c r="H70" s="271"/>
    </row>
    <row r="71" spans="1:8" x14ac:dyDescent="0.3">
      <c r="A71" s="271"/>
      <c r="B71" s="271"/>
      <c r="C71" s="271"/>
      <c r="D71" s="271"/>
      <c r="E71" s="272"/>
      <c r="F71" s="272">
        <v>3</v>
      </c>
      <c r="G71" s="370">
        <v>0.67577284985793507</v>
      </c>
      <c r="H71" s="271"/>
    </row>
    <row r="72" spans="1:8" x14ac:dyDescent="0.3">
      <c r="A72" s="271"/>
      <c r="B72" s="271"/>
      <c r="C72" s="271"/>
      <c r="D72" s="271"/>
      <c r="E72" s="272"/>
      <c r="F72" s="272">
        <v>4</v>
      </c>
      <c r="G72" s="370">
        <v>9.0828060086342491E-2</v>
      </c>
      <c r="H72" s="271"/>
    </row>
    <row r="73" spans="1:8" x14ac:dyDescent="0.3">
      <c r="E73" s="269">
        <v>2023</v>
      </c>
      <c r="F73" s="272">
        <v>1</v>
      </c>
      <c r="G73" s="370">
        <v>0.90896061317666454</v>
      </c>
    </row>
    <row r="74" spans="1:8" ht="15" thickBot="1" x14ac:dyDescent="0.35">
      <c r="F74" s="275">
        <v>2</v>
      </c>
      <c r="G74" s="371">
        <v>0.40816728268034713</v>
      </c>
    </row>
    <row r="75" spans="1:8" x14ac:dyDescent="0.3">
      <c r="F75" s="275">
        <v>3</v>
      </c>
    </row>
    <row r="76" spans="1:8" x14ac:dyDescent="0.3">
      <c r="F76" s="275">
        <v>4</v>
      </c>
    </row>
  </sheetData>
  <hyperlinks>
    <hyperlink ref="A1" location="'ÍNDICE GFÁFICOS'!A1" display="Ir al índice de gráficos" xr:uid="{74400FB8-49AC-4406-8261-2351E74ED6D1}"/>
  </hyperlinks>
  <pageMargins left="0.7" right="0.7" top="0.75" bottom="0.75" header="0.3" footer="0.3"/>
  <pageSetup paperSize="9" orientation="portrait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4A507-589F-47C1-B199-94DB4C5AAC64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4.4" x14ac:dyDescent="0.3"/>
  <cols>
    <col min="1" max="1" width="3.5546875" style="267" customWidth="1"/>
    <col min="2" max="2" width="20.5546875" style="267" bestFit="1" customWidth="1"/>
    <col min="3" max="3" width="12.6640625" style="267" customWidth="1"/>
    <col min="4" max="4" width="3.5546875" style="267" customWidth="1"/>
    <col min="5" max="5" width="5.5546875" style="269" bestFit="1" customWidth="1"/>
    <col min="6" max="6" width="2.6640625" style="269" bestFit="1" customWidth="1"/>
    <col min="7" max="7" width="11.6640625" style="267" bestFit="1" customWidth="1"/>
    <col min="8" max="8" width="4.5546875" style="267" customWidth="1"/>
    <col min="9" max="9" width="13.109375" customWidth="1"/>
  </cols>
  <sheetData>
    <row r="1" spans="1:10" x14ac:dyDescent="0.3">
      <c r="A1" s="346" t="s">
        <v>895</v>
      </c>
    </row>
    <row r="2" spans="1:10" s="367" customFormat="1" x14ac:dyDescent="0.3">
      <c r="A2" s="365"/>
      <c r="B2" s="339"/>
      <c r="C2" s="339" t="s">
        <v>606</v>
      </c>
      <c r="D2" s="365"/>
      <c r="E2" s="366"/>
      <c r="F2" s="366"/>
      <c r="G2" s="365"/>
      <c r="H2" s="365"/>
    </row>
    <row r="3" spans="1:10" s="367" customFormat="1" x14ac:dyDescent="0.3">
      <c r="A3" s="365"/>
      <c r="B3" s="338" t="s">
        <v>1014</v>
      </c>
      <c r="C3" s="338" t="s">
        <v>608</v>
      </c>
      <c r="D3" s="365"/>
      <c r="E3" s="366"/>
      <c r="F3" s="366"/>
      <c r="G3" s="365"/>
      <c r="H3" s="365"/>
    </row>
    <row r="4" spans="1:10" s="367" customFormat="1" ht="27" thickBot="1" x14ac:dyDescent="0.35">
      <c r="A4" s="365"/>
      <c r="B4" s="365"/>
      <c r="C4" s="365"/>
      <c r="D4" s="365"/>
      <c r="E4" s="366"/>
      <c r="F4" s="366"/>
      <c r="G4" s="368" t="s">
        <v>226</v>
      </c>
      <c r="H4" s="368"/>
      <c r="I4" s="339"/>
      <c r="J4" s="339"/>
    </row>
    <row r="5" spans="1:10" x14ac:dyDescent="0.3">
      <c r="A5" s="271"/>
      <c r="B5" s="271"/>
      <c r="C5" s="271"/>
      <c r="D5" s="271"/>
      <c r="E5" s="272">
        <v>2006</v>
      </c>
      <c r="F5" s="272">
        <v>1</v>
      </c>
      <c r="G5" s="369">
        <v>0.7022285752678723</v>
      </c>
      <c r="H5" s="271"/>
      <c r="I5" s="268"/>
      <c r="J5" s="268"/>
    </row>
    <row r="6" spans="1:10" x14ac:dyDescent="0.3">
      <c r="A6" s="271"/>
      <c r="B6" s="271"/>
      <c r="C6" s="271"/>
      <c r="D6" s="271"/>
      <c r="E6" s="272"/>
      <c r="F6" s="272">
        <v>2</v>
      </c>
      <c r="G6" s="370">
        <v>0.10635184113051387</v>
      </c>
      <c r="H6" s="271"/>
    </row>
    <row r="7" spans="1:10" x14ac:dyDescent="0.3">
      <c r="A7" s="271"/>
      <c r="B7" s="271"/>
      <c r="C7" s="271"/>
      <c r="D7" s="271"/>
      <c r="E7" s="272"/>
      <c r="F7" s="272">
        <v>3</v>
      </c>
      <c r="G7" s="370">
        <v>0.10694387474593792</v>
      </c>
      <c r="H7" s="271"/>
    </row>
    <row r="8" spans="1:10" x14ac:dyDescent="0.3">
      <c r="A8" s="271"/>
      <c r="B8" s="271"/>
      <c r="C8" s="271"/>
      <c r="D8" s="271"/>
      <c r="E8" s="272"/>
      <c r="F8" s="272">
        <v>4</v>
      </c>
      <c r="G8" s="370">
        <v>0.32313542119465172</v>
      </c>
      <c r="H8" s="271"/>
    </row>
    <row r="9" spans="1:10" x14ac:dyDescent="0.3">
      <c r="A9" s="271"/>
      <c r="B9" s="271"/>
      <c r="C9" s="271"/>
      <c r="D9" s="271"/>
      <c r="E9" s="272">
        <v>2007</v>
      </c>
      <c r="F9" s="272">
        <v>1</v>
      </c>
      <c r="G9" s="370">
        <v>0.60952529588212068</v>
      </c>
      <c r="H9" s="271"/>
    </row>
    <row r="10" spans="1:10" x14ac:dyDescent="0.3">
      <c r="A10" s="271"/>
      <c r="B10" s="271"/>
      <c r="C10" s="271"/>
      <c r="D10" s="271"/>
      <c r="E10" s="272"/>
      <c r="F10" s="272">
        <v>2</v>
      </c>
      <c r="G10" s="370">
        <v>0.41520977673531695</v>
      </c>
      <c r="H10" s="271"/>
    </row>
    <row r="11" spans="1:10" x14ac:dyDescent="0.3">
      <c r="A11" s="271"/>
      <c r="B11" s="271"/>
      <c r="C11" s="271"/>
      <c r="D11" s="271"/>
      <c r="E11" s="272"/>
      <c r="F11" s="272">
        <v>3</v>
      </c>
      <c r="G11" s="370">
        <v>0.51146306820849474</v>
      </c>
      <c r="H11" s="271"/>
    </row>
    <row r="12" spans="1:10" x14ac:dyDescent="0.3">
      <c r="A12" s="271"/>
      <c r="B12" s="271"/>
      <c r="C12" s="271"/>
      <c r="D12" s="271"/>
      <c r="E12" s="272"/>
      <c r="F12" s="272">
        <v>4</v>
      </c>
      <c r="G12" s="370">
        <v>0.1200654515909156</v>
      </c>
      <c r="H12" s="271"/>
    </row>
    <row r="13" spans="1:10" x14ac:dyDescent="0.3">
      <c r="A13" s="271"/>
      <c r="B13" s="271"/>
      <c r="C13" s="271"/>
      <c r="D13" s="271"/>
      <c r="E13" s="272">
        <v>2008</v>
      </c>
      <c r="F13" s="272">
        <v>1</v>
      </c>
      <c r="G13" s="370">
        <v>0.37318463354832898</v>
      </c>
      <c r="H13" s="271"/>
    </row>
    <row r="14" spans="1:10" x14ac:dyDescent="0.3">
      <c r="A14" s="271"/>
      <c r="B14" s="271"/>
      <c r="C14" s="271"/>
      <c r="D14" s="271"/>
      <c r="E14" s="272"/>
      <c r="F14" s="272">
        <v>2</v>
      </c>
      <c r="G14" s="370">
        <v>0.37764481991497217</v>
      </c>
      <c r="H14" s="271"/>
    </row>
    <row r="15" spans="1:10" x14ac:dyDescent="0.3">
      <c r="A15" s="271"/>
      <c r="B15" s="271"/>
      <c r="C15" s="271"/>
      <c r="D15" s="271"/>
      <c r="E15" s="272"/>
      <c r="F15" s="272">
        <v>3</v>
      </c>
      <c r="G15" s="370">
        <v>0.14466930720214266</v>
      </c>
      <c r="H15" s="271"/>
    </row>
    <row r="16" spans="1:10" x14ac:dyDescent="0.3">
      <c r="A16" s="271"/>
      <c r="B16" s="271"/>
      <c r="C16" s="271"/>
      <c r="D16" s="271"/>
      <c r="E16" s="272"/>
      <c r="F16" s="272">
        <v>4</v>
      </c>
      <c r="G16" s="370">
        <v>0.28122125202630133</v>
      </c>
      <c r="H16" s="271"/>
    </row>
    <row r="17" spans="1:10" x14ac:dyDescent="0.3">
      <c r="A17" s="271"/>
      <c r="B17" s="271"/>
      <c r="C17" s="271"/>
      <c r="D17" s="271"/>
      <c r="E17" s="272">
        <v>2009</v>
      </c>
      <c r="F17" s="272">
        <v>1</v>
      </c>
      <c r="G17" s="370">
        <v>0.41631754167694263</v>
      </c>
      <c r="H17" s="271"/>
    </row>
    <row r="18" spans="1:10" x14ac:dyDescent="0.3">
      <c r="A18" s="271"/>
      <c r="B18" s="271"/>
      <c r="C18" s="271"/>
      <c r="D18" s="271"/>
      <c r="E18" s="272"/>
      <c r="F18" s="272">
        <v>2</v>
      </c>
      <c r="G18" s="370">
        <v>0.15038298260574087</v>
      </c>
      <c r="H18" s="271"/>
    </row>
    <row r="19" spans="1:10" x14ac:dyDescent="0.3">
      <c r="A19" s="271"/>
      <c r="B19" s="271"/>
      <c r="C19" s="271"/>
      <c r="D19" s="271"/>
      <c r="E19" s="272"/>
      <c r="F19" s="272">
        <v>3</v>
      </c>
      <c r="G19" s="370">
        <v>0.84199325623546739</v>
      </c>
      <c r="H19" s="271"/>
    </row>
    <row r="20" spans="1:10" x14ac:dyDescent="0.3">
      <c r="A20" s="271"/>
      <c r="B20" s="271"/>
      <c r="C20" s="271"/>
      <c r="D20" s="271"/>
      <c r="E20" s="272"/>
      <c r="F20" s="272">
        <v>4</v>
      </c>
      <c r="G20" s="370">
        <v>0.55891185566103363</v>
      </c>
      <c r="H20" s="271"/>
    </row>
    <row r="21" spans="1:10" x14ac:dyDescent="0.3">
      <c r="A21" s="271"/>
      <c r="B21" s="271"/>
      <c r="C21" s="271"/>
      <c r="D21" s="271"/>
      <c r="E21" s="272">
        <v>2010</v>
      </c>
      <c r="F21" s="272">
        <v>1</v>
      </c>
      <c r="G21" s="370">
        <v>0.71907469082602637</v>
      </c>
      <c r="H21" s="271"/>
    </row>
    <row r="22" spans="1:10" x14ac:dyDescent="0.3">
      <c r="A22" s="271"/>
      <c r="B22" s="271"/>
      <c r="C22" s="271"/>
      <c r="D22" s="271"/>
      <c r="E22" s="272"/>
      <c r="F22" s="272">
        <v>2</v>
      </c>
      <c r="G22" s="370">
        <v>0.20428190311788791</v>
      </c>
      <c r="H22" s="271"/>
      <c r="J22" s="274"/>
    </row>
    <row r="23" spans="1:10" x14ac:dyDescent="0.3">
      <c r="A23" s="271"/>
      <c r="B23" s="271"/>
      <c r="C23" s="271"/>
      <c r="D23" s="271"/>
      <c r="E23" s="272"/>
      <c r="F23" s="272">
        <v>3</v>
      </c>
      <c r="G23" s="370">
        <v>0.17188978768601995</v>
      </c>
      <c r="H23" s="271"/>
    </row>
    <row r="24" spans="1:10" x14ac:dyDescent="0.3">
      <c r="A24" s="271"/>
      <c r="B24" s="271"/>
      <c r="C24" s="271"/>
      <c r="D24" s="271"/>
      <c r="E24" s="272"/>
      <c r="F24" s="272">
        <v>4</v>
      </c>
      <c r="G24" s="370">
        <v>0.36108661433834033</v>
      </c>
      <c r="H24" s="271"/>
    </row>
    <row r="25" spans="1:10" x14ac:dyDescent="0.3">
      <c r="A25" s="271"/>
      <c r="B25" s="271"/>
      <c r="C25" s="271"/>
      <c r="D25" s="271"/>
      <c r="E25" s="272">
        <v>2011</v>
      </c>
      <c r="F25" s="272">
        <v>1</v>
      </c>
      <c r="G25" s="370">
        <v>0.59343709760387975</v>
      </c>
      <c r="H25" s="271"/>
    </row>
    <row r="26" spans="1:10" x14ac:dyDescent="0.3">
      <c r="A26" s="271"/>
      <c r="B26" s="271"/>
      <c r="C26" s="271"/>
      <c r="D26" s="271"/>
      <c r="E26" s="272"/>
      <c r="F26" s="272">
        <v>2</v>
      </c>
      <c r="G26" s="370">
        <v>0.42372965859335865</v>
      </c>
      <c r="H26" s="271"/>
    </row>
    <row r="27" spans="1:10" x14ac:dyDescent="0.3">
      <c r="A27" s="271"/>
      <c r="B27" s="271"/>
      <c r="C27" s="271"/>
      <c r="D27" s="271"/>
      <c r="E27" s="272"/>
      <c r="F27" s="272">
        <v>3</v>
      </c>
      <c r="G27" s="370">
        <v>0.38102003074415064</v>
      </c>
      <c r="H27" s="271"/>
    </row>
    <row r="28" spans="1:10" x14ac:dyDescent="0.3">
      <c r="A28" s="271"/>
      <c r="B28" s="271"/>
      <c r="C28" s="271"/>
      <c r="D28" s="271"/>
      <c r="E28" s="272"/>
      <c r="F28" s="272">
        <v>4</v>
      </c>
      <c r="G28" s="370">
        <v>0.479760808366888</v>
      </c>
      <c r="H28" s="271"/>
    </row>
    <row r="29" spans="1:10" x14ac:dyDescent="0.3">
      <c r="A29" s="271"/>
      <c r="B29" s="271"/>
      <c r="C29" s="271"/>
      <c r="D29" s="271"/>
      <c r="E29" s="272">
        <v>2012</v>
      </c>
      <c r="F29" s="272">
        <v>1</v>
      </c>
      <c r="G29" s="370">
        <v>0.52214993397526044</v>
      </c>
      <c r="H29" s="271"/>
    </row>
    <row r="30" spans="1:10" x14ac:dyDescent="0.3">
      <c r="A30" s="271"/>
      <c r="B30" s="271"/>
      <c r="C30" s="271"/>
      <c r="D30" s="271"/>
      <c r="E30" s="272"/>
      <c r="F30" s="272">
        <v>2</v>
      </c>
      <c r="G30" s="370">
        <v>0.28548446825339224</v>
      </c>
      <c r="H30" s="271"/>
    </row>
    <row r="31" spans="1:10" x14ac:dyDescent="0.3">
      <c r="A31" s="271"/>
      <c r="B31" s="271"/>
      <c r="C31" s="271"/>
      <c r="D31" s="271"/>
      <c r="E31" s="272"/>
      <c r="F31" s="272">
        <v>3</v>
      </c>
      <c r="G31" s="370">
        <v>0.28547965303228534</v>
      </c>
      <c r="H31" s="271"/>
    </row>
    <row r="32" spans="1:10" x14ac:dyDescent="0.3">
      <c r="A32" s="271"/>
      <c r="B32" s="271"/>
      <c r="C32" s="271"/>
      <c r="D32" s="271"/>
      <c r="E32" s="272"/>
      <c r="F32" s="272">
        <v>4</v>
      </c>
      <c r="G32" s="370">
        <v>7.4251892433892805E-3</v>
      </c>
      <c r="H32" s="271"/>
    </row>
    <row r="33" spans="1:8" x14ac:dyDescent="0.3">
      <c r="A33" s="271"/>
      <c r="B33" s="271"/>
      <c r="C33" s="271"/>
      <c r="D33" s="271"/>
      <c r="E33" s="272">
        <v>2013</v>
      </c>
      <c r="F33" s="272">
        <v>1</v>
      </c>
      <c r="G33" s="370">
        <v>0.9547253749896657</v>
      </c>
      <c r="H33" s="271"/>
    </row>
    <row r="34" spans="1:8" x14ac:dyDescent="0.3">
      <c r="A34" s="271"/>
      <c r="B34" s="271"/>
      <c r="C34" s="271"/>
      <c r="D34" s="271"/>
      <c r="E34" s="272"/>
      <c r="F34" s="272">
        <v>2</v>
      </c>
      <c r="G34" s="370">
        <v>0.73966345360598695</v>
      </c>
      <c r="H34" s="271"/>
    </row>
    <row r="35" spans="1:8" x14ac:dyDescent="0.3">
      <c r="A35" s="271"/>
      <c r="B35" s="271"/>
      <c r="C35" s="271"/>
      <c r="D35" s="271"/>
      <c r="E35" s="272"/>
      <c r="F35" s="272">
        <v>3</v>
      </c>
      <c r="G35" s="370">
        <v>0.37655816893865046</v>
      </c>
      <c r="H35" s="271"/>
    </row>
    <row r="36" spans="1:8" x14ac:dyDescent="0.3">
      <c r="A36" s="271"/>
      <c r="B36" s="271"/>
      <c r="C36" s="271"/>
      <c r="D36" s="271"/>
      <c r="E36" s="272"/>
      <c r="F36" s="272">
        <v>4</v>
      </c>
      <c r="G36" s="370">
        <v>1.9907611890394954</v>
      </c>
      <c r="H36" s="271"/>
    </row>
    <row r="37" spans="1:8" x14ac:dyDescent="0.3">
      <c r="A37" s="271"/>
      <c r="B37" s="271"/>
      <c r="C37" s="271"/>
      <c r="D37" s="271"/>
      <c r="E37" s="272">
        <v>2014</v>
      </c>
      <c r="F37" s="272">
        <v>1</v>
      </c>
      <c r="G37" s="370">
        <v>1.802103962010777</v>
      </c>
      <c r="H37" s="271"/>
    </row>
    <row r="38" spans="1:8" x14ac:dyDescent="0.3">
      <c r="A38" s="271"/>
      <c r="B38" s="271"/>
      <c r="C38" s="271"/>
      <c r="D38" s="271"/>
      <c r="E38" s="272"/>
      <c r="F38" s="272">
        <v>2</v>
      </c>
      <c r="G38" s="370">
        <v>0.18870381560633542</v>
      </c>
      <c r="H38" s="271"/>
    </row>
    <row r="39" spans="1:8" x14ac:dyDescent="0.3">
      <c r="A39" s="271"/>
      <c r="B39" s="271"/>
      <c r="C39" s="271"/>
      <c r="D39" s="271"/>
      <c r="E39" s="272"/>
      <c r="F39" s="272">
        <v>3</v>
      </c>
      <c r="G39" s="370">
        <v>8.3996168307055308E-2</v>
      </c>
      <c r="H39" s="271"/>
    </row>
    <row r="40" spans="1:8" x14ac:dyDescent="0.3">
      <c r="A40" s="271"/>
      <c r="B40" s="271"/>
      <c r="C40" s="271"/>
      <c r="D40" s="271"/>
      <c r="E40" s="272"/>
      <c r="F40" s="272">
        <v>4</v>
      </c>
      <c r="G40" s="370">
        <v>0.39494109577327802</v>
      </c>
      <c r="H40" s="271"/>
    </row>
    <row r="41" spans="1:8" x14ac:dyDescent="0.3">
      <c r="A41" s="271"/>
      <c r="B41" s="271"/>
      <c r="C41" s="271"/>
      <c r="D41" s="271"/>
      <c r="E41" s="272">
        <v>2015</v>
      </c>
      <c r="F41" s="272">
        <v>1</v>
      </c>
      <c r="G41" s="370">
        <v>0.27205992633445408</v>
      </c>
      <c r="H41" s="271"/>
    </row>
    <row r="42" spans="1:8" x14ac:dyDescent="0.3">
      <c r="A42" s="271"/>
      <c r="B42" s="271"/>
      <c r="C42" s="271"/>
      <c r="D42" s="271"/>
      <c r="E42" s="272"/>
      <c r="F42" s="272">
        <v>2</v>
      </c>
      <c r="G42" s="370">
        <v>0.13502782209969719</v>
      </c>
      <c r="H42" s="271"/>
    </row>
    <row r="43" spans="1:8" x14ac:dyDescent="0.3">
      <c r="A43" s="271"/>
      <c r="B43" s="271"/>
      <c r="C43" s="271"/>
      <c r="D43" s="271"/>
      <c r="E43" s="272"/>
      <c r="F43" s="272">
        <v>3</v>
      </c>
      <c r="G43" s="370">
        <v>0.17209824307061788</v>
      </c>
      <c r="H43" s="271"/>
    </row>
    <row r="44" spans="1:8" x14ac:dyDescent="0.3">
      <c r="A44" s="271"/>
      <c r="B44" s="271"/>
      <c r="C44" s="271"/>
      <c r="D44" s="271"/>
      <c r="E44" s="272"/>
      <c r="F44" s="272">
        <v>4</v>
      </c>
      <c r="G44" s="370">
        <v>0.12780744438187241</v>
      </c>
      <c r="H44" s="271"/>
    </row>
    <row r="45" spans="1:8" x14ac:dyDescent="0.3">
      <c r="A45" s="271"/>
      <c r="B45" s="271"/>
      <c r="C45" s="271"/>
      <c r="D45" s="271"/>
      <c r="E45" s="272">
        <v>2016</v>
      </c>
      <c r="F45" s="272">
        <v>1</v>
      </c>
      <c r="G45" s="370">
        <v>0.30609701309164444</v>
      </c>
      <c r="H45" s="271"/>
    </row>
    <row r="46" spans="1:8" x14ac:dyDescent="0.3">
      <c r="A46" s="271"/>
      <c r="B46" s="271"/>
      <c r="C46" s="271"/>
      <c r="D46" s="271"/>
      <c r="E46" s="272"/>
      <c r="F46" s="272">
        <v>2</v>
      </c>
      <c r="G46" s="370">
        <v>0.55527187889082064</v>
      </c>
      <c r="H46" s="271"/>
    </row>
    <row r="47" spans="1:8" x14ac:dyDescent="0.3">
      <c r="A47" s="271"/>
      <c r="B47" s="271"/>
      <c r="C47" s="271"/>
      <c r="D47" s="271"/>
      <c r="E47" s="272"/>
      <c r="F47" s="272">
        <v>3</v>
      </c>
      <c r="G47" s="370">
        <v>0.1723827435311894</v>
      </c>
      <c r="H47" s="271"/>
    </row>
    <row r="48" spans="1:8" x14ac:dyDescent="0.3">
      <c r="A48" s="271"/>
      <c r="B48" s="271"/>
      <c r="C48" s="271"/>
      <c r="D48" s="271"/>
      <c r="E48" s="272"/>
      <c r="F48" s="272">
        <v>4</v>
      </c>
      <c r="G48" s="370">
        <v>0.1853920327819373</v>
      </c>
      <c r="H48" s="271"/>
    </row>
    <row r="49" spans="1:8" x14ac:dyDescent="0.3">
      <c r="A49" s="271"/>
      <c r="B49" s="271"/>
      <c r="C49" s="271"/>
      <c r="D49" s="271"/>
      <c r="E49" s="272">
        <v>2017</v>
      </c>
      <c r="F49" s="272">
        <v>1</v>
      </c>
      <c r="G49" s="370">
        <v>0.28483462260664666</v>
      </c>
      <c r="H49" s="271"/>
    </row>
    <row r="50" spans="1:8" x14ac:dyDescent="0.3">
      <c r="A50" s="271"/>
      <c r="B50" s="271"/>
      <c r="C50" s="271"/>
      <c r="D50" s="271"/>
      <c r="E50" s="272"/>
      <c r="F50" s="272">
        <v>2</v>
      </c>
      <c r="G50" s="370">
        <v>6.1954932791355458E-2</v>
      </c>
      <c r="H50" s="271"/>
    </row>
    <row r="51" spans="1:8" x14ac:dyDescent="0.3">
      <c r="A51" s="271"/>
      <c r="B51" s="271"/>
      <c r="C51" s="271"/>
      <c r="D51" s="271"/>
      <c r="E51" s="272"/>
      <c r="F51" s="272">
        <v>3</v>
      </c>
      <c r="G51" s="370">
        <v>0.12761775149772836</v>
      </c>
      <c r="H51" s="271"/>
    </row>
    <row r="52" spans="1:8" x14ac:dyDescent="0.3">
      <c r="A52" s="271"/>
      <c r="B52" s="271"/>
      <c r="C52" s="271"/>
      <c r="D52" s="271"/>
      <c r="E52" s="272"/>
      <c r="F52" s="272">
        <v>4</v>
      </c>
      <c r="G52" s="370">
        <v>4.6068860143505475E-2</v>
      </c>
      <c r="H52" s="271"/>
    </row>
    <row r="53" spans="1:8" x14ac:dyDescent="0.3">
      <c r="A53" s="271"/>
      <c r="B53" s="271"/>
      <c r="C53" s="271"/>
      <c r="D53" s="271"/>
      <c r="E53" s="272">
        <v>2018</v>
      </c>
      <c r="F53" s="272">
        <v>1</v>
      </c>
      <c r="G53" s="370">
        <v>0.10231694672714819</v>
      </c>
      <c r="H53" s="271"/>
    </row>
    <row r="54" spans="1:8" x14ac:dyDescent="0.3">
      <c r="A54" s="271"/>
      <c r="B54" s="271"/>
      <c r="C54" s="271"/>
      <c r="D54" s="271"/>
      <c r="E54" s="272"/>
      <c r="F54" s="272">
        <v>2</v>
      </c>
      <c r="G54" s="370">
        <v>0.20398698899363407</v>
      </c>
      <c r="H54" s="271"/>
    </row>
    <row r="55" spans="1:8" x14ac:dyDescent="0.3">
      <c r="A55" s="271"/>
      <c r="B55" s="271"/>
      <c r="C55" s="271"/>
      <c r="D55" s="271"/>
      <c r="E55" s="272"/>
      <c r="F55" s="272">
        <v>3</v>
      </c>
      <c r="G55" s="370">
        <v>5.3737111416230759E-3</v>
      </c>
      <c r="H55" s="271"/>
    </row>
    <row r="56" spans="1:8" x14ac:dyDescent="0.3">
      <c r="A56" s="271"/>
      <c r="B56" s="271"/>
      <c r="C56" s="271"/>
      <c r="D56" s="271"/>
      <c r="E56" s="272"/>
      <c r="F56" s="272">
        <v>4</v>
      </c>
      <c r="G56" s="370">
        <v>0.30963900868160793</v>
      </c>
      <c r="H56" s="271"/>
    </row>
    <row r="57" spans="1:8" x14ac:dyDescent="0.3">
      <c r="A57" s="271"/>
      <c r="B57" s="271"/>
      <c r="C57" s="271"/>
      <c r="D57" s="271"/>
      <c r="E57" s="272">
        <v>2019</v>
      </c>
      <c r="F57" s="272">
        <v>1</v>
      </c>
      <c r="G57" s="370">
        <v>8.8700624082549223E-2</v>
      </c>
      <c r="H57" s="271"/>
    </row>
    <row r="58" spans="1:8" x14ac:dyDescent="0.3">
      <c r="A58" s="271"/>
      <c r="B58" s="271"/>
      <c r="C58" s="271"/>
      <c r="D58" s="271"/>
      <c r="E58" s="272"/>
      <c r="F58" s="272">
        <v>2</v>
      </c>
      <c r="G58" s="370">
        <v>7.9216994569538568E-2</v>
      </c>
      <c r="H58" s="271"/>
    </row>
    <row r="59" spans="1:8" x14ac:dyDescent="0.3">
      <c r="A59" s="271"/>
      <c r="B59" s="271"/>
      <c r="C59" s="271"/>
      <c r="D59" s="271"/>
      <c r="E59" s="272"/>
      <c r="F59" s="272">
        <v>3</v>
      </c>
      <c r="G59" s="370">
        <v>0.12851573165039826</v>
      </c>
      <c r="H59" s="271"/>
    </row>
    <row r="60" spans="1:8" x14ac:dyDescent="0.3">
      <c r="A60" s="271"/>
      <c r="B60" s="271"/>
      <c r="C60" s="271"/>
      <c r="D60" s="271"/>
      <c r="E60" s="272"/>
      <c r="F60" s="272">
        <v>4</v>
      </c>
      <c r="G60" s="370">
        <v>0.12131382622466917</v>
      </c>
      <c r="H60" s="271"/>
    </row>
    <row r="61" spans="1:8" x14ac:dyDescent="0.3">
      <c r="A61" s="271"/>
      <c r="B61" s="271"/>
      <c r="C61" s="271"/>
      <c r="D61" s="271"/>
      <c r="E61" s="272">
        <v>2020</v>
      </c>
      <c r="F61" s="272">
        <v>1</v>
      </c>
      <c r="G61" s="370">
        <v>0.25841776107476411</v>
      </c>
      <c r="H61" s="271"/>
    </row>
    <row r="62" spans="1:8" x14ac:dyDescent="0.3">
      <c r="A62" s="271"/>
      <c r="B62" s="271"/>
      <c r="C62" s="271"/>
      <c r="D62" s="271"/>
      <c r="E62" s="272"/>
      <c r="F62" s="272">
        <v>2</v>
      </c>
      <c r="G62" s="370">
        <v>0.12979475097133</v>
      </c>
      <c r="H62" s="271"/>
    </row>
    <row r="63" spans="1:8" x14ac:dyDescent="0.3">
      <c r="A63" s="271"/>
      <c r="B63" s="271"/>
      <c r="C63" s="271"/>
      <c r="D63" s="271"/>
      <c r="E63" s="272"/>
      <c r="F63" s="272">
        <v>3</v>
      </c>
      <c r="G63" s="370">
        <v>0.1005675348837782</v>
      </c>
      <c r="H63" s="271"/>
    </row>
    <row r="64" spans="1:8" x14ac:dyDescent="0.3">
      <c r="A64" s="271"/>
      <c r="B64" s="271"/>
      <c r="C64" s="271"/>
      <c r="D64" s="271"/>
      <c r="E64" s="272"/>
      <c r="F64" s="272">
        <v>4</v>
      </c>
      <c r="G64" s="370">
        <v>1.0116771244493095</v>
      </c>
      <c r="H64" s="271"/>
    </row>
    <row r="65" spans="1:8" x14ac:dyDescent="0.3">
      <c r="A65" s="271"/>
      <c r="B65" s="271"/>
      <c r="C65" s="271"/>
      <c r="D65" s="271"/>
      <c r="E65" s="272">
        <v>2021</v>
      </c>
      <c r="F65" s="272">
        <v>1</v>
      </c>
      <c r="G65" s="370">
        <v>0.25990250195823689</v>
      </c>
      <c r="H65" s="271"/>
    </row>
    <row r="66" spans="1:8" x14ac:dyDescent="0.3">
      <c r="A66" s="271"/>
      <c r="B66" s="271"/>
      <c r="C66" s="271"/>
      <c r="D66" s="271"/>
      <c r="E66" s="272"/>
      <c r="F66" s="272">
        <v>2</v>
      </c>
      <c r="G66" s="370">
        <v>0.18121882948314691</v>
      </c>
      <c r="H66" s="271"/>
    </row>
    <row r="67" spans="1:8" x14ac:dyDescent="0.3">
      <c r="A67" s="271"/>
      <c r="B67" s="271"/>
      <c r="C67" s="271"/>
      <c r="D67" s="271"/>
      <c r="E67" s="272"/>
      <c r="F67" s="272">
        <v>3</v>
      </c>
      <c r="G67" s="370">
        <v>0.15714785481768997</v>
      </c>
      <c r="H67" s="271"/>
    </row>
    <row r="68" spans="1:8" x14ac:dyDescent="0.3">
      <c r="A68" s="271"/>
      <c r="B68" s="271"/>
      <c r="C68" s="271"/>
      <c r="D68" s="271"/>
      <c r="E68" s="272"/>
      <c r="F68" s="272">
        <v>4</v>
      </c>
      <c r="G68" s="370">
        <v>0.49723505920414862</v>
      </c>
      <c r="H68" s="271"/>
    </row>
    <row r="69" spans="1:8" x14ac:dyDescent="0.3">
      <c r="A69" s="271"/>
      <c r="B69" s="271"/>
      <c r="C69" s="271"/>
      <c r="D69" s="271"/>
      <c r="E69" s="272">
        <v>2022</v>
      </c>
      <c r="F69" s="272">
        <v>1</v>
      </c>
      <c r="G69" s="370">
        <v>0.60595405161591942</v>
      </c>
      <c r="H69" s="271"/>
    </row>
    <row r="70" spans="1:8" x14ac:dyDescent="0.3">
      <c r="A70" s="271"/>
      <c r="B70" s="271"/>
      <c r="C70" s="271"/>
      <c r="D70" s="271"/>
      <c r="E70" s="272"/>
      <c r="F70" s="272">
        <v>2</v>
      </c>
      <c r="G70" s="370">
        <v>0.29987241583363761</v>
      </c>
      <c r="H70" s="271"/>
    </row>
    <row r="71" spans="1:8" x14ac:dyDescent="0.3">
      <c r="A71" s="271"/>
      <c r="B71" s="271"/>
      <c r="C71" s="271"/>
      <c r="D71" s="271"/>
      <c r="E71" s="272"/>
      <c r="F71" s="272">
        <v>3</v>
      </c>
      <c r="G71" s="370">
        <v>0.39872818403091831</v>
      </c>
      <c r="H71" s="271"/>
    </row>
    <row r="72" spans="1:8" x14ac:dyDescent="0.3">
      <c r="A72" s="271"/>
      <c r="B72" s="271"/>
      <c r="C72" s="271"/>
      <c r="D72" s="271"/>
      <c r="E72" s="272"/>
      <c r="F72" s="272">
        <v>4</v>
      </c>
      <c r="G72" s="370">
        <v>0.21865023575506304</v>
      </c>
      <c r="H72" s="271"/>
    </row>
    <row r="73" spans="1:8" x14ac:dyDescent="0.3">
      <c r="E73" s="269">
        <v>2023</v>
      </c>
      <c r="F73" s="272">
        <v>1</v>
      </c>
      <c r="G73" s="370">
        <v>0.59976511760184659</v>
      </c>
    </row>
    <row r="74" spans="1:8" ht="15" thickBot="1" x14ac:dyDescent="0.35">
      <c r="F74" s="275">
        <v>2</v>
      </c>
      <c r="G74" s="371">
        <v>5.307074936512883E-3</v>
      </c>
    </row>
    <row r="75" spans="1:8" x14ac:dyDescent="0.3">
      <c r="F75" s="275">
        <v>3</v>
      </c>
    </row>
    <row r="76" spans="1:8" x14ac:dyDescent="0.3">
      <c r="F76" s="275">
        <v>4</v>
      </c>
    </row>
  </sheetData>
  <hyperlinks>
    <hyperlink ref="A1" location="'ÍNDICE GFÁFICOS'!A1" display="Ir al índice de gráficos" xr:uid="{95E73CD5-A01F-4617-B72B-461349BFE889}"/>
  </hyperlinks>
  <pageMargins left="0.7" right="0.7" top="0.75" bottom="0.75" header="0.3" footer="0.3"/>
  <pageSetup paperSize="9" orientation="portrait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29F3B-BBF4-4ED7-BA18-F6F9F5F93C42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4.4" x14ac:dyDescent="0.3"/>
  <cols>
    <col min="1" max="1" width="3.5546875" style="267" customWidth="1"/>
    <col min="2" max="2" width="20.5546875" style="267" bestFit="1" customWidth="1"/>
    <col min="3" max="3" width="12.33203125" style="267" customWidth="1"/>
    <col min="4" max="4" width="3.5546875" style="267" customWidth="1"/>
    <col min="5" max="5" width="5.5546875" style="269" bestFit="1" customWidth="1"/>
    <col min="6" max="6" width="2.6640625" style="269" bestFit="1" customWidth="1"/>
    <col min="7" max="7" width="11.6640625" style="267" bestFit="1" customWidth="1"/>
    <col min="8" max="8" width="4.5546875" style="267" customWidth="1"/>
    <col min="9" max="9" width="13.109375" customWidth="1"/>
  </cols>
  <sheetData>
    <row r="1" spans="1:10" x14ac:dyDescent="0.3">
      <c r="A1" s="346" t="s">
        <v>895</v>
      </c>
    </row>
    <row r="2" spans="1:10" s="367" customFormat="1" x14ac:dyDescent="0.3">
      <c r="A2" s="365"/>
      <c r="B2" s="339"/>
      <c r="C2" s="339" t="s">
        <v>606</v>
      </c>
      <c r="D2" s="365"/>
      <c r="E2" s="366"/>
      <c r="F2" s="366"/>
      <c r="G2" s="365"/>
      <c r="H2" s="365"/>
    </row>
    <row r="3" spans="1:10" s="367" customFormat="1" x14ac:dyDescent="0.3">
      <c r="A3" s="365"/>
      <c r="B3" s="338" t="s">
        <v>1015</v>
      </c>
      <c r="C3" s="338" t="s">
        <v>609</v>
      </c>
      <c r="D3" s="365"/>
      <c r="E3" s="366"/>
      <c r="F3" s="366"/>
      <c r="G3" s="365"/>
      <c r="H3" s="365"/>
    </row>
    <row r="4" spans="1:10" s="367" customFormat="1" ht="27" thickBot="1" x14ac:dyDescent="0.35">
      <c r="A4" s="365"/>
      <c r="B4" s="365"/>
      <c r="C4" s="365"/>
      <c r="D4" s="365"/>
      <c r="E4" s="366"/>
      <c r="F4" s="366"/>
      <c r="G4" s="368" t="s">
        <v>226</v>
      </c>
      <c r="H4" s="368"/>
      <c r="I4" s="339"/>
      <c r="J4" s="339"/>
    </row>
    <row r="5" spans="1:10" x14ac:dyDescent="0.3">
      <c r="A5" s="271"/>
      <c r="B5" s="271"/>
      <c r="C5" s="271"/>
      <c r="D5" s="271"/>
      <c r="E5" s="272">
        <v>2006</v>
      </c>
      <c r="F5" s="272">
        <v>1</v>
      </c>
      <c r="G5" s="369">
        <v>0.47828837293532483</v>
      </c>
      <c r="H5" s="271"/>
      <c r="I5" s="268"/>
      <c r="J5" s="268"/>
    </row>
    <row r="6" spans="1:10" x14ac:dyDescent="0.3">
      <c r="A6" s="271"/>
      <c r="B6" s="271"/>
      <c r="C6" s="271"/>
      <c r="D6" s="271"/>
      <c r="E6" s="272"/>
      <c r="F6" s="272">
        <v>2</v>
      </c>
      <c r="G6" s="370">
        <v>7.3050681141106771E-2</v>
      </c>
      <c r="H6" s="271"/>
    </row>
    <row r="7" spans="1:10" x14ac:dyDescent="0.3">
      <c r="A7" s="271"/>
      <c r="B7" s="271"/>
      <c r="C7" s="271"/>
      <c r="D7" s="271"/>
      <c r="E7" s="272"/>
      <c r="F7" s="272">
        <v>3</v>
      </c>
      <c r="G7" s="370">
        <v>3.3937458084275118E-2</v>
      </c>
      <c r="H7" s="271"/>
    </row>
    <row r="8" spans="1:10" x14ac:dyDescent="0.3">
      <c r="A8" s="271"/>
      <c r="B8" s="271"/>
      <c r="C8" s="271"/>
      <c r="D8" s="271"/>
      <c r="E8" s="272"/>
      <c r="F8" s="272">
        <v>4</v>
      </c>
      <c r="G8" s="370">
        <v>0.56081083919222141</v>
      </c>
      <c r="H8" s="271"/>
    </row>
    <row r="9" spans="1:10" x14ac:dyDescent="0.3">
      <c r="A9" s="271"/>
      <c r="B9" s="271"/>
      <c r="C9" s="271"/>
      <c r="D9" s="271"/>
      <c r="E9" s="272">
        <v>2007</v>
      </c>
      <c r="F9" s="272">
        <v>1</v>
      </c>
      <c r="G9" s="370">
        <v>0.15849799307949974</v>
      </c>
      <c r="H9" s="271"/>
    </row>
    <row r="10" spans="1:10" x14ac:dyDescent="0.3">
      <c r="A10" s="271"/>
      <c r="B10" s="271"/>
      <c r="C10" s="271"/>
      <c r="D10" s="271"/>
      <c r="E10" s="272"/>
      <c r="F10" s="272">
        <v>2</v>
      </c>
      <c r="G10" s="370">
        <v>0.29276246125441058</v>
      </c>
      <c r="H10" s="271"/>
    </row>
    <row r="11" spans="1:10" x14ac:dyDescent="0.3">
      <c r="A11" s="271"/>
      <c r="B11" s="271"/>
      <c r="C11" s="271"/>
      <c r="D11" s="271"/>
      <c r="E11" s="272"/>
      <c r="F11" s="272">
        <v>3</v>
      </c>
      <c r="G11" s="370">
        <v>0.36716289946261449</v>
      </c>
      <c r="H11" s="271"/>
    </row>
    <row r="12" spans="1:10" x14ac:dyDescent="0.3">
      <c r="A12" s="271"/>
      <c r="B12" s="271"/>
      <c r="C12" s="271"/>
      <c r="D12" s="271"/>
      <c r="E12" s="272"/>
      <c r="F12" s="272">
        <v>4</v>
      </c>
      <c r="G12" s="370">
        <v>0.2859105534362682</v>
      </c>
      <c r="H12" s="271"/>
    </row>
    <row r="13" spans="1:10" x14ac:dyDescent="0.3">
      <c r="A13" s="271"/>
      <c r="B13" s="271"/>
      <c r="C13" s="271"/>
      <c r="D13" s="271"/>
      <c r="E13" s="272">
        <v>2008</v>
      </c>
      <c r="F13" s="272">
        <v>1</v>
      </c>
      <c r="G13" s="370">
        <v>0.78107039904214581</v>
      </c>
      <c r="H13" s="271"/>
    </row>
    <row r="14" spans="1:10" x14ac:dyDescent="0.3">
      <c r="A14" s="271"/>
      <c r="B14" s="271"/>
      <c r="C14" s="271"/>
      <c r="D14" s="271"/>
      <c r="E14" s="272"/>
      <c r="F14" s="272">
        <v>2</v>
      </c>
      <c r="G14" s="370">
        <v>0.19960260435288341</v>
      </c>
      <c r="H14" s="271"/>
    </row>
    <row r="15" spans="1:10" x14ac:dyDescent="0.3">
      <c r="A15" s="271"/>
      <c r="B15" s="271"/>
      <c r="C15" s="271"/>
      <c r="D15" s="271"/>
      <c r="E15" s="272"/>
      <c r="F15" s="272">
        <v>3</v>
      </c>
      <c r="G15" s="370">
        <v>0.7415287063312771</v>
      </c>
      <c r="H15" s="271"/>
    </row>
    <row r="16" spans="1:10" x14ac:dyDescent="0.3">
      <c r="A16" s="271"/>
      <c r="B16" s="271"/>
      <c r="C16" s="271"/>
      <c r="D16" s="271"/>
      <c r="E16" s="272"/>
      <c r="F16" s="272">
        <v>4</v>
      </c>
      <c r="G16" s="370">
        <v>0.30242063219913462</v>
      </c>
      <c r="H16" s="271"/>
    </row>
    <row r="17" spans="1:10" x14ac:dyDescent="0.3">
      <c r="A17" s="271"/>
      <c r="B17" s="271"/>
      <c r="C17" s="271"/>
      <c r="D17" s="271"/>
      <c r="E17" s="272">
        <v>2009</v>
      </c>
      <c r="F17" s="272">
        <v>1</v>
      </c>
      <c r="G17" s="370">
        <v>0.70920157880454571</v>
      </c>
      <c r="H17" s="271"/>
    </row>
    <row r="18" spans="1:10" x14ac:dyDescent="0.3">
      <c r="A18" s="271"/>
      <c r="B18" s="271"/>
      <c r="C18" s="271"/>
      <c r="D18" s="271"/>
      <c r="E18" s="272"/>
      <c r="F18" s="272">
        <v>2</v>
      </c>
      <c r="G18" s="370">
        <v>0.20050966921590191</v>
      </c>
      <c r="H18" s="271"/>
    </row>
    <row r="19" spans="1:10" x14ac:dyDescent="0.3">
      <c r="A19" s="271"/>
      <c r="B19" s="271"/>
      <c r="C19" s="271"/>
      <c r="D19" s="271"/>
      <c r="E19" s="272"/>
      <c r="F19" s="272">
        <v>3</v>
      </c>
      <c r="G19" s="370">
        <v>0.24416147911291836</v>
      </c>
      <c r="H19" s="271"/>
    </row>
    <row r="20" spans="1:10" x14ac:dyDescent="0.3">
      <c r="A20" s="271"/>
      <c r="B20" s="271"/>
      <c r="C20" s="271"/>
      <c r="D20" s="271"/>
      <c r="E20" s="272"/>
      <c r="F20" s="272">
        <v>4</v>
      </c>
      <c r="G20" s="370">
        <v>0.4677302651940442</v>
      </c>
      <c r="H20" s="271"/>
    </row>
    <row r="21" spans="1:10" x14ac:dyDescent="0.3">
      <c r="A21" s="271"/>
      <c r="B21" s="271"/>
      <c r="C21" s="271"/>
      <c r="D21" s="271"/>
      <c r="E21" s="272">
        <v>2010</v>
      </c>
      <c r="F21" s="272">
        <v>1</v>
      </c>
      <c r="G21" s="370">
        <v>0.52689527486887378</v>
      </c>
      <c r="H21" s="271"/>
    </row>
    <row r="22" spans="1:10" x14ac:dyDescent="0.3">
      <c r="A22" s="271"/>
      <c r="B22" s="271"/>
      <c r="C22" s="271"/>
      <c r="D22" s="271"/>
      <c r="E22" s="272"/>
      <c r="F22" s="272">
        <v>2</v>
      </c>
      <c r="G22" s="370">
        <v>0.17554833314722418</v>
      </c>
      <c r="H22" s="271"/>
      <c r="J22" s="274"/>
    </row>
    <row r="23" spans="1:10" x14ac:dyDescent="0.3">
      <c r="A23" s="271"/>
      <c r="B23" s="271"/>
      <c r="C23" s="271"/>
      <c r="D23" s="271"/>
      <c r="E23" s="272"/>
      <c r="F23" s="272">
        <v>3</v>
      </c>
      <c r="G23" s="370">
        <v>0.46882067523926707</v>
      </c>
      <c r="H23" s="271"/>
    </row>
    <row r="24" spans="1:10" x14ac:dyDescent="0.3">
      <c r="A24" s="271"/>
      <c r="B24" s="271"/>
      <c r="C24" s="271"/>
      <c r="D24" s="271"/>
      <c r="E24" s="272"/>
      <c r="F24" s="272">
        <v>4</v>
      </c>
      <c r="G24" s="370">
        <v>0.32980886444453827</v>
      </c>
      <c r="H24" s="271"/>
    </row>
    <row r="25" spans="1:10" x14ac:dyDescent="0.3">
      <c r="A25" s="271"/>
      <c r="B25" s="271"/>
      <c r="C25" s="271"/>
      <c r="D25" s="271"/>
      <c r="E25" s="272">
        <v>2011</v>
      </c>
      <c r="F25" s="272">
        <v>1</v>
      </c>
      <c r="G25" s="370">
        <v>0.50298872494511915</v>
      </c>
      <c r="H25" s="271"/>
    </row>
    <row r="26" spans="1:10" x14ac:dyDescent="0.3">
      <c r="A26" s="271"/>
      <c r="B26" s="271"/>
      <c r="C26" s="271"/>
      <c r="D26" s="271"/>
      <c r="E26" s="272"/>
      <c r="F26" s="272">
        <v>2</v>
      </c>
      <c r="G26" s="370">
        <v>5.2002954297071809E-2</v>
      </c>
      <c r="H26" s="271"/>
    </row>
    <row r="27" spans="1:10" x14ac:dyDescent="0.3">
      <c r="A27" s="271"/>
      <c r="B27" s="271"/>
      <c r="C27" s="271"/>
      <c r="D27" s="271"/>
      <c r="E27" s="272"/>
      <c r="F27" s="272">
        <v>3</v>
      </c>
      <c r="G27" s="370">
        <v>0.13083594084155911</v>
      </c>
      <c r="H27" s="271"/>
    </row>
    <row r="28" spans="1:10" x14ac:dyDescent="0.3">
      <c r="A28" s="271"/>
      <c r="B28" s="271"/>
      <c r="C28" s="271"/>
      <c r="D28" s="271"/>
      <c r="E28" s="272"/>
      <c r="F28" s="272">
        <v>4</v>
      </c>
      <c r="G28" s="370">
        <v>0.55031822577602429</v>
      </c>
      <c r="H28" s="271"/>
    </row>
    <row r="29" spans="1:10" x14ac:dyDescent="0.3">
      <c r="A29" s="271"/>
      <c r="B29" s="271"/>
      <c r="C29" s="271"/>
      <c r="D29" s="271"/>
      <c r="E29" s="272">
        <v>2012</v>
      </c>
      <c r="F29" s="272">
        <v>1</v>
      </c>
      <c r="G29" s="370">
        <v>0.42242117177610522</v>
      </c>
      <c r="H29" s="271"/>
    </row>
    <row r="30" spans="1:10" x14ac:dyDescent="0.3">
      <c r="A30" s="271"/>
      <c r="B30" s="271"/>
      <c r="C30" s="271"/>
      <c r="D30" s="271"/>
      <c r="E30" s="272"/>
      <c r="F30" s="272">
        <v>2</v>
      </c>
      <c r="G30" s="370">
        <v>0.13040708783766022</v>
      </c>
      <c r="H30" s="271"/>
    </row>
    <row r="31" spans="1:10" x14ac:dyDescent="0.3">
      <c r="A31" s="271"/>
      <c r="B31" s="271"/>
      <c r="C31" s="271"/>
      <c r="D31" s="271"/>
      <c r="E31" s="272"/>
      <c r="F31" s="272">
        <v>3</v>
      </c>
      <c r="G31" s="370">
        <v>0.7833318159749042</v>
      </c>
      <c r="H31" s="271"/>
    </row>
    <row r="32" spans="1:10" x14ac:dyDescent="0.3">
      <c r="A32" s="271"/>
      <c r="B32" s="271"/>
      <c r="C32" s="271"/>
      <c r="D32" s="271"/>
      <c r="E32" s="272"/>
      <c r="F32" s="272">
        <v>4</v>
      </c>
      <c r="G32" s="370">
        <v>0.4163033379112237</v>
      </c>
      <c r="H32" s="271"/>
    </row>
    <row r="33" spans="1:8" x14ac:dyDescent="0.3">
      <c r="A33" s="271"/>
      <c r="B33" s="271"/>
      <c r="C33" s="271"/>
      <c r="D33" s="271"/>
      <c r="E33" s="272">
        <v>2013</v>
      </c>
      <c r="F33" s="272">
        <v>1</v>
      </c>
      <c r="G33" s="370">
        <v>0.24953300820417806</v>
      </c>
      <c r="H33" s="271"/>
    </row>
    <row r="34" spans="1:8" x14ac:dyDescent="0.3">
      <c r="A34" s="271"/>
      <c r="B34" s="271"/>
      <c r="C34" s="271"/>
      <c r="D34" s="271"/>
      <c r="E34" s="272"/>
      <c r="F34" s="272">
        <v>2</v>
      </c>
      <c r="G34" s="370">
        <v>0.465007467521037</v>
      </c>
      <c r="H34" s="271"/>
    </row>
    <row r="35" spans="1:8" x14ac:dyDescent="0.3">
      <c r="A35" s="271"/>
      <c r="B35" s="271"/>
      <c r="C35" s="271"/>
      <c r="D35" s="271"/>
      <c r="E35" s="272"/>
      <c r="F35" s="272">
        <v>3</v>
      </c>
      <c r="G35" s="370">
        <v>0.39131503517000155</v>
      </c>
      <c r="H35" s="271"/>
    </row>
    <row r="36" spans="1:8" x14ac:dyDescent="0.3">
      <c r="A36" s="271"/>
      <c r="B36" s="271"/>
      <c r="C36" s="271"/>
      <c r="D36" s="271"/>
      <c r="E36" s="272"/>
      <c r="F36" s="272">
        <v>4</v>
      </c>
      <c r="G36" s="370">
        <v>0.26741003353545822</v>
      </c>
      <c r="H36" s="271"/>
    </row>
    <row r="37" spans="1:8" x14ac:dyDescent="0.3">
      <c r="A37" s="271"/>
      <c r="B37" s="271"/>
      <c r="C37" s="271"/>
      <c r="D37" s="271"/>
      <c r="E37" s="272">
        <v>2014</v>
      </c>
      <c r="F37" s="272">
        <v>1</v>
      </c>
      <c r="G37" s="370">
        <v>0.51971161895999318</v>
      </c>
      <c r="H37" s="271"/>
    </row>
    <row r="38" spans="1:8" x14ac:dyDescent="0.3">
      <c r="A38" s="271"/>
      <c r="B38" s="271"/>
      <c r="C38" s="271"/>
      <c r="D38" s="271"/>
      <c r="E38" s="272"/>
      <c r="F38" s="272">
        <v>2</v>
      </c>
      <c r="G38" s="370">
        <v>0.56428766306287115</v>
      </c>
      <c r="H38" s="271"/>
    </row>
    <row r="39" spans="1:8" x14ac:dyDescent="0.3">
      <c r="A39" s="271"/>
      <c r="B39" s="271"/>
      <c r="C39" s="271"/>
      <c r="D39" s="271"/>
      <c r="E39" s="272"/>
      <c r="F39" s="272">
        <v>3</v>
      </c>
      <c r="G39" s="370">
        <v>0.11536290239144435</v>
      </c>
      <c r="H39" s="271"/>
    </row>
    <row r="40" spans="1:8" x14ac:dyDescent="0.3">
      <c r="A40" s="271"/>
      <c r="B40" s="271"/>
      <c r="C40" s="271"/>
      <c r="D40" s="271"/>
      <c r="E40" s="272"/>
      <c r="F40" s="272">
        <v>4</v>
      </c>
      <c r="G40" s="370">
        <v>3.3190994291565357E-3</v>
      </c>
      <c r="H40" s="271"/>
    </row>
    <row r="41" spans="1:8" x14ac:dyDescent="0.3">
      <c r="A41" s="271"/>
      <c r="B41" s="271"/>
      <c r="C41" s="271"/>
      <c r="D41" s="271"/>
      <c r="E41" s="272">
        <v>2015</v>
      </c>
      <c r="F41" s="272">
        <v>1</v>
      </c>
      <c r="G41" s="370">
        <v>0.37504478013661519</v>
      </c>
      <c r="H41" s="271"/>
    </row>
    <row r="42" spans="1:8" x14ac:dyDescent="0.3">
      <c r="A42" s="271"/>
      <c r="B42" s="271"/>
      <c r="C42" s="271"/>
      <c r="D42" s="271"/>
      <c r="E42" s="272"/>
      <c r="F42" s="272">
        <v>2</v>
      </c>
      <c r="G42" s="370">
        <v>0.12881853386130679</v>
      </c>
      <c r="H42" s="271"/>
    </row>
    <row r="43" spans="1:8" x14ac:dyDescent="0.3">
      <c r="A43" s="271"/>
      <c r="B43" s="271"/>
      <c r="C43" s="271"/>
      <c r="D43" s="271"/>
      <c r="E43" s="272"/>
      <c r="F43" s="272">
        <v>3</v>
      </c>
      <c r="G43" s="370">
        <v>0.30806937978354393</v>
      </c>
      <c r="H43" s="271"/>
    </row>
    <row r="44" spans="1:8" x14ac:dyDescent="0.3">
      <c r="A44" s="271"/>
      <c r="B44" s="271"/>
      <c r="C44" s="271"/>
      <c r="D44" s="271"/>
      <c r="E44" s="272"/>
      <c r="F44" s="272">
        <v>4</v>
      </c>
      <c r="G44" s="370">
        <v>0.15956955325867619</v>
      </c>
      <c r="H44" s="271"/>
    </row>
    <row r="45" spans="1:8" x14ac:dyDescent="0.3">
      <c r="A45" s="271"/>
      <c r="B45" s="271"/>
      <c r="C45" s="271"/>
      <c r="D45" s="271"/>
      <c r="E45" s="272">
        <v>2016</v>
      </c>
      <c r="F45" s="272">
        <v>1</v>
      </c>
      <c r="G45" s="370">
        <v>0.21237323907964559</v>
      </c>
      <c r="H45" s="271"/>
    </row>
    <row r="46" spans="1:8" x14ac:dyDescent="0.3">
      <c r="A46" s="271"/>
      <c r="B46" s="271"/>
      <c r="C46" s="271"/>
      <c r="D46" s="271"/>
      <c r="E46" s="272"/>
      <c r="F46" s="272">
        <v>2</v>
      </c>
      <c r="G46" s="370">
        <v>0.17630851772280448</v>
      </c>
      <c r="H46" s="271"/>
    </row>
    <row r="47" spans="1:8" x14ac:dyDescent="0.3">
      <c r="A47" s="271"/>
      <c r="B47" s="271"/>
      <c r="C47" s="271"/>
      <c r="D47" s="271"/>
      <c r="E47" s="272"/>
      <c r="F47" s="272">
        <v>3</v>
      </c>
      <c r="G47" s="370">
        <v>0.1486463314117154</v>
      </c>
      <c r="H47" s="271"/>
    </row>
    <row r="48" spans="1:8" x14ac:dyDescent="0.3">
      <c r="A48" s="271"/>
      <c r="B48" s="271"/>
      <c r="C48" s="271"/>
      <c r="D48" s="271"/>
      <c r="E48" s="272"/>
      <c r="F48" s="272">
        <v>4</v>
      </c>
      <c r="G48" s="370">
        <v>0.11189777250806308</v>
      </c>
      <c r="H48" s="271"/>
    </row>
    <row r="49" spans="1:8" x14ac:dyDescent="0.3">
      <c r="A49" s="271"/>
      <c r="B49" s="271"/>
      <c r="C49" s="271"/>
      <c r="D49" s="271"/>
      <c r="E49" s="272">
        <v>2017</v>
      </c>
      <c r="F49" s="272">
        <v>1</v>
      </c>
      <c r="G49" s="370">
        <v>0.28722682192143661</v>
      </c>
      <c r="H49" s="271"/>
    </row>
    <row r="50" spans="1:8" x14ac:dyDescent="0.3">
      <c r="A50" s="271"/>
      <c r="B50" s="271"/>
      <c r="C50" s="271"/>
      <c r="D50" s="271"/>
      <c r="E50" s="272"/>
      <c r="F50" s="272">
        <v>2</v>
      </c>
      <c r="G50" s="370">
        <v>0.36863521454395254</v>
      </c>
      <c r="H50" s="271"/>
    </row>
    <row r="51" spans="1:8" x14ac:dyDescent="0.3">
      <c r="A51" s="271"/>
      <c r="B51" s="271"/>
      <c r="C51" s="271"/>
      <c r="D51" s="271"/>
      <c r="E51" s="272"/>
      <c r="F51" s="272">
        <v>3</v>
      </c>
      <c r="G51" s="370">
        <v>0.50906554453513087</v>
      </c>
      <c r="H51" s="271"/>
    </row>
    <row r="52" spans="1:8" x14ac:dyDescent="0.3">
      <c r="A52" s="271"/>
      <c r="B52" s="271"/>
      <c r="C52" s="271"/>
      <c r="D52" s="271"/>
      <c r="E52" s="272"/>
      <c r="F52" s="272">
        <v>4</v>
      </c>
      <c r="G52" s="370">
        <v>8.2712665143959002E-2</v>
      </c>
      <c r="H52" s="271"/>
    </row>
    <row r="53" spans="1:8" x14ac:dyDescent="0.3">
      <c r="A53" s="271"/>
      <c r="B53" s="271"/>
      <c r="C53" s="271"/>
      <c r="D53" s="271"/>
      <c r="E53" s="272">
        <v>2018</v>
      </c>
      <c r="F53" s="272">
        <v>1</v>
      </c>
      <c r="G53" s="370">
        <v>0.17202835221225105</v>
      </c>
      <c r="H53" s="271"/>
    </row>
    <row r="54" spans="1:8" x14ac:dyDescent="0.3">
      <c r="A54" s="271"/>
      <c r="B54" s="271"/>
      <c r="C54" s="271"/>
      <c r="D54" s="271"/>
      <c r="E54" s="272"/>
      <c r="F54" s="272">
        <v>2</v>
      </c>
      <c r="G54" s="370">
        <v>0.30556711690959637</v>
      </c>
      <c r="H54" s="271"/>
    </row>
    <row r="55" spans="1:8" x14ac:dyDescent="0.3">
      <c r="A55" s="271"/>
      <c r="B55" s="271"/>
      <c r="C55" s="271"/>
      <c r="D55" s="271"/>
      <c r="E55" s="272"/>
      <c r="F55" s="272">
        <v>3</v>
      </c>
      <c r="G55" s="370">
        <v>0.38325251960543655</v>
      </c>
      <c r="H55" s="271"/>
    </row>
    <row r="56" spans="1:8" x14ac:dyDescent="0.3">
      <c r="A56" s="271"/>
      <c r="B56" s="271"/>
      <c r="C56" s="271"/>
      <c r="D56" s="271"/>
      <c r="E56" s="272"/>
      <c r="F56" s="272">
        <v>4</v>
      </c>
      <c r="G56" s="370">
        <v>0.12560316572485936</v>
      </c>
      <c r="H56" s="271"/>
    </row>
    <row r="57" spans="1:8" x14ac:dyDescent="0.3">
      <c r="A57" s="271"/>
      <c r="B57" s="271"/>
      <c r="C57" s="271"/>
      <c r="D57" s="271"/>
      <c r="E57" s="272">
        <v>2019</v>
      </c>
      <c r="F57" s="272">
        <v>1</v>
      </c>
      <c r="G57" s="370">
        <v>4.6051107292097597E-2</v>
      </c>
      <c r="H57" s="271"/>
    </row>
    <row r="58" spans="1:8" x14ac:dyDescent="0.3">
      <c r="A58" s="271"/>
      <c r="B58" s="271"/>
      <c r="C58" s="271"/>
      <c r="D58" s="271"/>
      <c r="E58" s="272"/>
      <c r="F58" s="272">
        <v>2</v>
      </c>
      <c r="G58" s="370">
        <v>0.28148122040394602</v>
      </c>
      <c r="H58" s="271"/>
    </row>
    <row r="59" spans="1:8" x14ac:dyDescent="0.3">
      <c r="A59" s="271"/>
      <c r="B59" s="271"/>
      <c r="C59" s="271"/>
      <c r="D59" s="271"/>
      <c r="E59" s="272"/>
      <c r="F59" s="272">
        <v>3</v>
      </c>
      <c r="G59" s="370">
        <v>0.27377993568833003</v>
      </c>
      <c r="H59" s="271"/>
    </row>
    <row r="60" spans="1:8" x14ac:dyDescent="0.3">
      <c r="A60" s="271"/>
      <c r="B60" s="271"/>
      <c r="C60" s="271"/>
      <c r="D60" s="271"/>
      <c r="E60" s="272"/>
      <c r="F60" s="272">
        <v>4</v>
      </c>
      <c r="G60" s="370">
        <v>0.77324140503275685</v>
      </c>
      <c r="H60" s="271"/>
    </row>
    <row r="61" spans="1:8" x14ac:dyDescent="0.3">
      <c r="A61" s="271"/>
      <c r="B61" s="271"/>
      <c r="C61" s="271"/>
      <c r="D61" s="271"/>
      <c r="E61" s="272">
        <v>2020</v>
      </c>
      <c r="F61" s="272">
        <v>1</v>
      </c>
      <c r="G61" s="370">
        <v>0.44648086110676138</v>
      </c>
      <c r="H61" s="271"/>
    </row>
    <row r="62" spans="1:8" x14ac:dyDescent="0.3">
      <c r="A62" s="271"/>
      <c r="B62" s="271"/>
      <c r="C62" s="271"/>
      <c r="D62" s="271"/>
      <c r="E62" s="272"/>
      <c r="F62" s="272">
        <v>2</v>
      </c>
      <c r="G62" s="370">
        <v>0.87058348401515473</v>
      </c>
      <c r="H62" s="271"/>
    </row>
    <row r="63" spans="1:8" x14ac:dyDescent="0.3">
      <c r="A63" s="271"/>
      <c r="B63" s="271"/>
      <c r="C63" s="271"/>
      <c r="D63" s="271"/>
      <c r="E63" s="272"/>
      <c r="F63" s="272">
        <v>3</v>
      </c>
      <c r="G63" s="370">
        <v>0.63891935465270111</v>
      </c>
      <c r="H63" s="271"/>
    </row>
    <row r="64" spans="1:8" x14ac:dyDescent="0.3">
      <c r="A64" s="271"/>
      <c r="B64" s="271"/>
      <c r="C64" s="271"/>
      <c r="D64" s="271"/>
      <c r="E64" s="272"/>
      <c r="F64" s="272">
        <v>4</v>
      </c>
      <c r="G64" s="370">
        <v>1.4936918031718163</v>
      </c>
      <c r="H64" s="271"/>
    </row>
    <row r="65" spans="1:9" x14ac:dyDescent="0.3">
      <c r="A65" s="271"/>
      <c r="B65" s="271"/>
      <c r="C65" s="271"/>
      <c r="D65" s="271"/>
      <c r="E65" s="272">
        <v>2021</v>
      </c>
      <c r="F65" s="272">
        <v>1</v>
      </c>
      <c r="G65" s="370">
        <v>0.78553404031023233</v>
      </c>
      <c r="H65" s="271"/>
    </row>
    <row r="66" spans="1:9" x14ac:dyDescent="0.3">
      <c r="A66" s="271"/>
      <c r="B66" s="271"/>
      <c r="C66" s="271"/>
      <c r="D66" s="271"/>
      <c r="E66" s="272"/>
      <c r="F66" s="272">
        <v>2</v>
      </c>
      <c r="G66" s="370">
        <v>1.0605448498643157</v>
      </c>
      <c r="H66" s="271"/>
    </row>
    <row r="67" spans="1:9" x14ac:dyDescent="0.3">
      <c r="A67" s="271"/>
      <c r="B67" s="271"/>
      <c r="C67" s="271"/>
      <c r="D67" s="271"/>
      <c r="E67" s="272"/>
      <c r="F67" s="272">
        <v>3</v>
      </c>
      <c r="G67" s="370">
        <v>0.49392779222348415</v>
      </c>
      <c r="H67" s="271"/>
    </row>
    <row r="68" spans="1:9" x14ac:dyDescent="0.3">
      <c r="A68" s="271"/>
      <c r="B68" s="271"/>
      <c r="C68" s="271"/>
      <c r="D68" s="271"/>
      <c r="E68" s="272"/>
      <c r="F68" s="272">
        <v>4</v>
      </c>
      <c r="G68" s="370">
        <v>1.858682679808153</v>
      </c>
      <c r="H68" s="271"/>
    </row>
    <row r="69" spans="1:9" x14ac:dyDescent="0.3">
      <c r="A69" s="271"/>
      <c r="B69" s="271"/>
      <c r="C69" s="271"/>
      <c r="D69" s="271"/>
      <c r="E69" s="272">
        <v>2022</v>
      </c>
      <c r="F69" s="272">
        <v>1</v>
      </c>
      <c r="G69" s="370">
        <v>9.7420626962969811E-2</v>
      </c>
      <c r="H69" s="271"/>
    </row>
    <row r="70" spans="1:9" x14ac:dyDescent="0.3">
      <c r="A70" s="271"/>
      <c r="B70" s="271"/>
      <c r="C70" s="271"/>
      <c r="D70" s="271"/>
      <c r="E70" s="272"/>
      <c r="F70" s="272">
        <v>2</v>
      </c>
      <c r="G70" s="370">
        <v>0.32910798356493925</v>
      </c>
      <c r="H70" s="271"/>
      <c r="I70" s="273"/>
    </row>
    <row r="71" spans="1:9" x14ac:dyDescent="0.3">
      <c r="A71" s="271"/>
      <c r="B71" s="271"/>
      <c r="C71" s="271"/>
      <c r="D71" s="271"/>
      <c r="E71" s="272"/>
      <c r="F71" s="272">
        <v>3</v>
      </c>
      <c r="G71" s="370">
        <v>0.4201997034433998</v>
      </c>
      <c r="H71" s="271"/>
    </row>
    <row r="72" spans="1:9" x14ac:dyDescent="0.3">
      <c r="A72" s="271"/>
      <c r="B72" s="271"/>
      <c r="C72" s="271"/>
      <c r="D72" s="271"/>
      <c r="E72" s="272"/>
      <c r="F72" s="272">
        <v>4</v>
      </c>
      <c r="G72" s="370">
        <v>5.5261435050859606E-2</v>
      </c>
      <c r="H72" s="271"/>
    </row>
    <row r="73" spans="1:9" x14ac:dyDescent="0.3">
      <c r="E73" s="269">
        <v>2023</v>
      </c>
      <c r="F73" s="272">
        <v>1</v>
      </c>
      <c r="G73" s="370">
        <v>0.66581042622639963</v>
      </c>
    </row>
    <row r="74" spans="1:9" ht="15" thickBot="1" x14ac:dyDescent="0.35">
      <c r="F74" s="275">
        <v>2</v>
      </c>
      <c r="G74" s="371">
        <v>1.5837611720262788</v>
      </c>
    </row>
    <row r="75" spans="1:9" x14ac:dyDescent="0.3">
      <c r="F75" s="275">
        <v>3</v>
      </c>
    </row>
    <row r="76" spans="1:9" x14ac:dyDescent="0.3">
      <c r="F76" s="275">
        <v>4</v>
      </c>
    </row>
  </sheetData>
  <hyperlinks>
    <hyperlink ref="A1" location="'ÍNDICE GFÁFICOS'!A1" display="Ir al índice de gráficos" xr:uid="{ED34A5B8-D003-45C5-95D3-1FFFB179AB4F}"/>
  </hyperlinks>
  <pageMargins left="0.7" right="0.7" top="0.75" bottom="0.75" header="0.3" footer="0.3"/>
  <pageSetup paperSize="9" orientation="portrait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0AE5-F55B-48D6-BADB-95E69CAA356C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4.4" x14ac:dyDescent="0.3"/>
  <cols>
    <col min="1" max="1" width="3.5546875" style="267" customWidth="1"/>
    <col min="2" max="2" width="20.5546875" style="267" bestFit="1" customWidth="1"/>
    <col min="3" max="3" width="11.5546875" style="267" customWidth="1"/>
    <col min="4" max="4" width="3.5546875" style="267" customWidth="1"/>
    <col min="5" max="5" width="5.5546875" style="269" bestFit="1" customWidth="1"/>
    <col min="6" max="6" width="2.6640625" style="269" bestFit="1" customWidth="1"/>
    <col min="7" max="7" width="11.6640625" style="267" bestFit="1" customWidth="1"/>
    <col min="8" max="8" width="4.5546875" style="267" customWidth="1"/>
    <col min="9" max="9" width="13.109375" customWidth="1"/>
  </cols>
  <sheetData>
    <row r="1" spans="1:10" x14ac:dyDescent="0.3">
      <c r="A1" s="346" t="s">
        <v>895</v>
      </c>
    </row>
    <row r="2" spans="1:10" s="367" customFormat="1" x14ac:dyDescent="0.3">
      <c r="A2" s="365"/>
      <c r="B2" s="339"/>
      <c r="C2" s="339" t="s">
        <v>606</v>
      </c>
      <c r="D2" s="365"/>
      <c r="E2" s="366"/>
      <c r="F2" s="366"/>
      <c r="G2" s="365"/>
      <c r="H2" s="365"/>
    </row>
    <row r="3" spans="1:10" s="367" customFormat="1" x14ac:dyDescent="0.3">
      <c r="A3" s="365"/>
      <c r="B3" s="338" t="s">
        <v>1016</v>
      </c>
      <c r="C3" s="338" t="s">
        <v>610</v>
      </c>
      <c r="D3" s="365"/>
      <c r="E3" s="366"/>
      <c r="F3" s="366"/>
      <c r="G3" s="365"/>
      <c r="H3" s="365"/>
    </row>
    <row r="4" spans="1:10" s="367" customFormat="1" ht="27" thickBot="1" x14ac:dyDescent="0.35">
      <c r="A4" s="365"/>
      <c r="B4" s="365"/>
      <c r="C4" s="365"/>
      <c r="D4" s="365"/>
      <c r="E4" s="366"/>
      <c r="F4" s="366"/>
      <c r="G4" s="368" t="s">
        <v>226</v>
      </c>
      <c r="H4" s="368"/>
      <c r="I4" s="339"/>
      <c r="J4" s="339"/>
    </row>
    <row r="5" spans="1:10" x14ac:dyDescent="0.3">
      <c r="A5" s="271"/>
      <c r="B5" s="271"/>
      <c r="C5" s="271"/>
      <c r="D5" s="271"/>
      <c r="E5" s="272">
        <v>2006</v>
      </c>
      <c r="F5" s="272">
        <v>1</v>
      </c>
      <c r="G5" s="369">
        <v>26.876999240322942</v>
      </c>
      <c r="H5" s="271"/>
      <c r="I5" s="268"/>
      <c r="J5" s="268"/>
    </row>
    <row r="6" spans="1:10" x14ac:dyDescent="0.3">
      <c r="A6" s="271"/>
      <c r="B6" s="271"/>
      <c r="C6" s="271"/>
      <c r="D6" s="271"/>
      <c r="E6" s="272"/>
      <c r="F6" s="272">
        <v>2</v>
      </c>
      <c r="G6" s="370">
        <v>17.412628209547972</v>
      </c>
      <c r="H6" s="271"/>
    </row>
    <row r="7" spans="1:10" x14ac:dyDescent="0.3">
      <c r="A7" s="271"/>
      <c r="B7" s="271"/>
      <c r="C7" s="271"/>
      <c r="D7" s="271"/>
      <c r="E7" s="272"/>
      <c r="F7" s="272">
        <v>3</v>
      </c>
      <c r="G7" s="370">
        <v>7.0715985905512513</v>
      </c>
      <c r="H7" s="271"/>
    </row>
    <row r="8" spans="1:10" x14ac:dyDescent="0.3">
      <c r="A8" s="271"/>
      <c r="B8" s="271"/>
      <c r="C8" s="271"/>
      <c r="D8" s="271"/>
      <c r="E8" s="272"/>
      <c r="F8" s="272">
        <v>4</v>
      </c>
      <c r="G8" s="370">
        <v>17.122280661182209</v>
      </c>
      <c r="H8" s="271"/>
    </row>
    <row r="9" spans="1:10" x14ac:dyDescent="0.3">
      <c r="A9" s="271"/>
      <c r="B9" s="271"/>
      <c r="C9" s="271"/>
      <c r="D9" s="271"/>
      <c r="E9" s="272">
        <v>2007</v>
      </c>
      <c r="F9" s="272">
        <v>1</v>
      </c>
      <c r="G9" s="370">
        <v>14.713295635783705</v>
      </c>
      <c r="H9" s="271"/>
    </row>
    <row r="10" spans="1:10" x14ac:dyDescent="0.3">
      <c r="A10" s="271"/>
      <c r="B10" s="271"/>
      <c r="C10" s="271"/>
      <c r="D10" s="271"/>
      <c r="E10" s="272"/>
      <c r="F10" s="272">
        <v>2</v>
      </c>
      <c r="G10" s="370">
        <v>6.3418989145856228</v>
      </c>
      <c r="H10" s="271"/>
    </row>
    <row r="11" spans="1:10" x14ac:dyDescent="0.3">
      <c r="A11" s="271"/>
      <c r="B11" s="271"/>
      <c r="C11" s="271"/>
      <c r="D11" s="271"/>
      <c r="E11" s="272"/>
      <c r="F11" s="272">
        <v>3</v>
      </c>
      <c r="G11" s="370">
        <v>14.149071320801164</v>
      </c>
      <c r="H11" s="271"/>
    </row>
    <row r="12" spans="1:10" x14ac:dyDescent="0.3">
      <c r="A12" s="271"/>
      <c r="B12" s="271"/>
      <c r="C12" s="271"/>
      <c r="D12" s="271"/>
      <c r="E12" s="272"/>
      <c r="F12" s="272">
        <v>4</v>
      </c>
      <c r="G12" s="370">
        <v>7.0443796783124011</v>
      </c>
      <c r="H12" s="271"/>
    </row>
    <row r="13" spans="1:10" x14ac:dyDescent="0.3">
      <c r="A13" s="271"/>
      <c r="B13" s="271"/>
      <c r="C13" s="271"/>
      <c r="D13" s="271"/>
      <c r="E13" s="272">
        <v>2008</v>
      </c>
      <c r="F13" s="272">
        <v>1</v>
      </c>
      <c r="G13" s="370">
        <v>12.810228903479469</v>
      </c>
      <c r="H13" s="271"/>
    </row>
    <row r="14" spans="1:10" x14ac:dyDescent="0.3">
      <c r="A14" s="271"/>
      <c r="B14" s="271"/>
      <c r="C14" s="271"/>
      <c r="D14" s="271"/>
      <c r="E14" s="272"/>
      <c r="F14" s="272">
        <v>2</v>
      </c>
      <c r="G14" s="370">
        <v>23.004180172675692</v>
      </c>
      <c r="H14" s="271"/>
    </row>
    <row r="15" spans="1:10" x14ac:dyDescent="0.3">
      <c r="A15" s="271"/>
      <c r="B15" s="271"/>
      <c r="C15" s="271"/>
      <c r="D15" s="271"/>
      <c r="E15" s="272"/>
      <c r="F15" s="272">
        <v>3</v>
      </c>
      <c r="G15" s="370">
        <v>13.032460519536077</v>
      </c>
      <c r="H15" s="271"/>
    </row>
    <row r="16" spans="1:10" x14ac:dyDescent="0.3">
      <c r="A16" s="271"/>
      <c r="B16" s="271"/>
      <c r="C16" s="271"/>
      <c r="D16" s="271"/>
      <c r="E16" s="272"/>
      <c r="F16" s="272">
        <v>4</v>
      </c>
      <c r="G16" s="370">
        <v>8.3745333504260735</v>
      </c>
      <c r="H16" s="271"/>
    </row>
    <row r="17" spans="1:10" x14ac:dyDescent="0.3">
      <c r="A17" s="271"/>
      <c r="B17" s="271"/>
      <c r="C17" s="271"/>
      <c r="D17" s="271"/>
      <c r="E17" s="272">
        <v>2009</v>
      </c>
      <c r="F17" s="272">
        <v>1</v>
      </c>
      <c r="G17" s="370">
        <v>8.7769905095170202</v>
      </c>
      <c r="H17" s="271"/>
    </row>
    <row r="18" spans="1:10" x14ac:dyDescent="0.3">
      <c r="A18" s="271"/>
      <c r="B18" s="271"/>
      <c r="C18" s="271"/>
      <c r="D18" s="271"/>
      <c r="E18" s="272"/>
      <c r="F18" s="272">
        <v>2</v>
      </c>
      <c r="G18" s="370">
        <v>3.9441449664631549</v>
      </c>
      <c r="H18" s="271"/>
    </row>
    <row r="19" spans="1:10" x14ac:dyDescent="0.3">
      <c r="A19" s="271"/>
      <c r="B19" s="271"/>
      <c r="C19" s="271"/>
      <c r="D19" s="271"/>
      <c r="E19" s="272"/>
      <c r="F19" s="272">
        <v>3</v>
      </c>
      <c r="G19" s="370">
        <v>1.7619627296155635</v>
      </c>
      <c r="H19" s="271"/>
    </row>
    <row r="20" spans="1:10" x14ac:dyDescent="0.3">
      <c r="A20" s="271"/>
      <c r="B20" s="271"/>
      <c r="C20" s="271"/>
      <c r="D20" s="271"/>
      <c r="E20" s="272"/>
      <c r="F20" s="272">
        <v>4</v>
      </c>
      <c r="G20" s="370">
        <v>11.770640548363806</v>
      </c>
      <c r="H20" s="271"/>
    </row>
    <row r="21" spans="1:10" x14ac:dyDescent="0.3">
      <c r="A21" s="271"/>
      <c r="B21" s="271"/>
      <c r="C21" s="271"/>
      <c r="D21" s="271"/>
      <c r="E21" s="272">
        <v>2010</v>
      </c>
      <c r="F21" s="272">
        <v>1</v>
      </c>
      <c r="G21" s="370">
        <v>7.9007827315592962</v>
      </c>
      <c r="H21" s="271"/>
    </row>
    <row r="22" spans="1:10" x14ac:dyDescent="0.3">
      <c r="A22" s="271"/>
      <c r="B22" s="271"/>
      <c r="C22" s="271"/>
      <c r="D22" s="271"/>
      <c r="E22" s="272"/>
      <c r="F22" s="272">
        <v>2</v>
      </c>
      <c r="G22" s="370">
        <v>7.7248702352725189</v>
      </c>
      <c r="H22" s="271"/>
      <c r="J22" s="274"/>
    </row>
    <row r="23" spans="1:10" x14ac:dyDescent="0.3">
      <c r="A23" s="271"/>
      <c r="B23" s="271"/>
      <c r="C23" s="271"/>
      <c r="D23" s="271"/>
      <c r="E23" s="272"/>
      <c r="F23" s="272">
        <v>3</v>
      </c>
      <c r="G23" s="370">
        <v>2.9145278986195962</v>
      </c>
      <c r="H23" s="271"/>
    </row>
    <row r="24" spans="1:10" x14ac:dyDescent="0.3">
      <c r="A24" s="271"/>
      <c r="B24" s="271"/>
      <c r="C24" s="271"/>
      <c r="D24" s="271"/>
      <c r="E24" s="272"/>
      <c r="F24" s="272">
        <v>4</v>
      </c>
      <c r="G24" s="370">
        <v>7.2322662646216456</v>
      </c>
      <c r="H24" s="271"/>
    </row>
    <row r="25" spans="1:10" x14ac:dyDescent="0.3">
      <c r="A25" s="271"/>
      <c r="B25" s="271"/>
      <c r="C25" s="271"/>
      <c r="D25" s="271"/>
      <c r="E25" s="272">
        <v>2011</v>
      </c>
      <c r="F25" s="272">
        <v>1</v>
      </c>
      <c r="G25" s="370">
        <v>6.1107995136497157</v>
      </c>
      <c r="H25" s="271"/>
    </row>
    <row r="26" spans="1:10" x14ac:dyDescent="0.3">
      <c r="A26" s="271"/>
      <c r="B26" s="271"/>
      <c r="C26" s="271"/>
      <c r="D26" s="271"/>
      <c r="E26" s="272"/>
      <c r="F26" s="272">
        <v>2</v>
      </c>
      <c r="G26" s="370">
        <v>4.64645055704126</v>
      </c>
      <c r="H26" s="271"/>
    </row>
    <row r="27" spans="1:10" x14ac:dyDescent="0.3">
      <c r="A27" s="271"/>
      <c r="B27" s="271"/>
      <c r="C27" s="271"/>
      <c r="D27" s="271"/>
      <c r="E27" s="272"/>
      <c r="F27" s="272">
        <v>3</v>
      </c>
      <c r="G27" s="370">
        <v>1.2009056140445196</v>
      </c>
      <c r="H27" s="271"/>
    </row>
    <row r="28" spans="1:10" x14ac:dyDescent="0.3">
      <c r="A28" s="271"/>
      <c r="B28" s="271"/>
      <c r="C28" s="271"/>
      <c r="D28" s="271"/>
      <c r="E28" s="272"/>
      <c r="F28" s="272">
        <v>4</v>
      </c>
      <c r="G28" s="370">
        <v>1.0217458584767185</v>
      </c>
      <c r="H28" s="271"/>
    </row>
    <row r="29" spans="1:10" x14ac:dyDescent="0.3">
      <c r="A29" s="271"/>
      <c r="B29" s="271"/>
      <c r="C29" s="271"/>
      <c r="D29" s="271"/>
      <c r="E29" s="272">
        <v>2012</v>
      </c>
      <c r="F29" s="272">
        <v>1</v>
      </c>
      <c r="G29" s="370">
        <v>7.9194128160832538</v>
      </c>
      <c r="H29" s="271"/>
    </row>
    <row r="30" spans="1:10" x14ac:dyDescent="0.3">
      <c r="A30" s="271"/>
      <c r="B30" s="271"/>
      <c r="C30" s="271"/>
      <c r="D30" s="271"/>
      <c r="E30" s="272"/>
      <c r="F30" s="272">
        <v>2</v>
      </c>
      <c r="G30" s="370">
        <v>5.0564364233930732</v>
      </c>
      <c r="H30" s="271"/>
    </row>
    <row r="31" spans="1:10" x14ac:dyDescent="0.3">
      <c r="A31" s="271"/>
      <c r="B31" s="271"/>
      <c r="C31" s="271"/>
      <c r="D31" s="271"/>
      <c r="E31" s="272"/>
      <c r="F31" s="272">
        <v>3</v>
      </c>
      <c r="G31" s="370">
        <v>2.7122322458098163</v>
      </c>
      <c r="H31" s="271"/>
    </row>
    <row r="32" spans="1:10" x14ac:dyDescent="0.3">
      <c r="A32" s="271"/>
      <c r="B32" s="271"/>
      <c r="C32" s="271"/>
      <c r="D32" s="271"/>
      <c r="E32" s="272"/>
      <c r="F32" s="272">
        <v>4</v>
      </c>
      <c r="G32" s="370">
        <v>2.06379476278547</v>
      </c>
      <c r="H32" s="271"/>
    </row>
    <row r="33" spans="1:8" x14ac:dyDescent="0.3">
      <c r="A33" s="271"/>
      <c r="B33" s="271"/>
      <c r="C33" s="271"/>
      <c r="D33" s="271"/>
      <c r="E33" s="272">
        <v>2013</v>
      </c>
      <c r="F33" s="272">
        <v>1</v>
      </c>
      <c r="G33" s="370">
        <v>22.942191765410278</v>
      </c>
      <c r="H33" s="271"/>
    </row>
    <row r="34" spans="1:8" x14ac:dyDescent="0.3">
      <c r="A34" s="271"/>
      <c r="B34" s="271"/>
      <c r="C34" s="271"/>
      <c r="D34" s="271"/>
      <c r="E34" s="272"/>
      <c r="F34" s="272">
        <v>2</v>
      </c>
      <c r="G34" s="370">
        <v>19.026516312640819</v>
      </c>
      <c r="H34" s="271"/>
    </row>
    <row r="35" spans="1:8" x14ac:dyDescent="0.3">
      <c r="A35" s="271"/>
      <c r="B35" s="271"/>
      <c r="C35" s="271"/>
      <c r="D35" s="271"/>
      <c r="E35" s="272"/>
      <c r="F35" s="272">
        <v>3</v>
      </c>
      <c r="G35" s="370">
        <v>0.41648053106784505</v>
      </c>
      <c r="H35" s="271"/>
    </row>
    <row r="36" spans="1:8" x14ac:dyDescent="0.3">
      <c r="A36" s="271"/>
      <c r="B36" s="271"/>
      <c r="C36" s="271"/>
      <c r="D36" s="271"/>
      <c r="E36" s="272"/>
      <c r="F36" s="272">
        <v>4</v>
      </c>
      <c r="G36" s="370">
        <v>23.53963242668156</v>
      </c>
      <c r="H36" s="271"/>
    </row>
    <row r="37" spans="1:8" x14ac:dyDescent="0.3">
      <c r="A37" s="271"/>
      <c r="B37" s="271"/>
      <c r="C37" s="271"/>
      <c r="D37" s="271"/>
      <c r="E37" s="272">
        <v>2014</v>
      </c>
      <c r="F37" s="272">
        <v>1</v>
      </c>
      <c r="G37" s="370">
        <v>147.54233788488946</v>
      </c>
      <c r="H37" s="271"/>
    </row>
    <row r="38" spans="1:8" x14ac:dyDescent="0.3">
      <c r="A38" s="271"/>
      <c r="B38" s="271"/>
      <c r="C38" s="271"/>
      <c r="D38" s="271"/>
      <c r="E38" s="272"/>
      <c r="F38" s="272">
        <v>2</v>
      </c>
      <c r="G38" s="370">
        <v>7.5618835923626611</v>
      </c>
      <c r="H38" s="271"/>
    </row>
    <row r="39" spans="1:8" x14ac:dyDescent="0.3">
      <c r="A39" s="271"/>
      <c r="B39" s="271"/>
      <c r="C39" s="271"/>
      <c r="D39" s="271"/>
      <c r="E39" s="272"/>
      <c r="F39" s="272">
        <v>3</v>
      </c>
      <c r="G39" s="370">
        <v>3.2518613895365363</v>
      </c>
      <c r="H39" s="271"/>
    </row>
    <row r="40" spans="1:8" x14ac:dyDescent="0.3">
      <c r="A40" s="271"/>
      <c r="B40" s="271"/>
      <c r="C40" s="271"/>
      <c r="D40" s="271"/>
      <c r="E40" s="272"/>
      <c r="F40" s="272">
        <v>4</v>
      </c>
      <c r="G40" s="370">
        <v>18.46454815005519</v>
      </c>
      <c r="H40" s="271"/>
    </row>
    <row r="41" spans="1:8" x14ac:dyDescent="0.3">
      <c r="A41" s="271"/>
      <c r="B41" s="271"/>
      <c r="C41" s="271"/>
      <c r="D41" s="271"/>
      <c r="E41" s="272">
        <v>2015</v>
      </c>
      <c r="F41" s="272">
        <v>1</v>
      </c>
      <c r="G41" s="370">
        <v>145.60244505908284</v>
      </c>
      <c r="H41" s="271"/>
    </row>
    <row r="42" spans="1:8" x14ac:dyDescent="0.3">
      <c r="A42" s="271"/>
      <c r="B42" s="271"/>
      <c r="C42" s="271"/>
      <c r="D42" s="271"/>
      <c r="E42" s="272"/>
      <c r="F42" s="272">
        <v>2</v>
      </c>
      <c r="G42" s="370">
        <v>24.549001347898727</v>
      </c>
      <c r="H42" s="271"/>
    </row>
    <row r="43" spans="1:8" x14ac:dyDescent="0.3">
      <c r="A43" s="271"/>
      <c r="B43" s="271"/>
      <c r="C43" s="271"/>
      <c r="D43" s="271"/>
      <c r="E43" s="272"/>
      <c r="F43" s="272">
        <v>3</v>
      </c>
      <c r="G43" s="370">
        <v>19.185934325170024</v>
      </c>
      <c r="H43" s="271"/>
    </row>
    <row r="44" spans="1:8" x14ac:dyDescent="0.3">
      <c r="A44" s="271"/>
      <c r="B44" s="271"/>
      <c r="C44" s="271"/>
      <c r="D44" s="271"/>
      <c r="E44" s="272"/>
      <c r="F44" s="272">
        <v>4</v>
      </c>
      <c r="G44" s="370">
        <v>42.228212197014862</v>
      </c>
      <c r="H44" s="271"/>
    </row>
    <row r="45" spans="1:8" x14ac:dyDescent="0.3">
      <c r="A45" s="271"/>
      <c r="B45" s="271"/>
      <c r="C45" s="271"/>
      <c r="D45" s="271"/>
      <c r="E45" s="272">
        <v>2016</v>
      </c>
      <c r="F45" s="272">
        <v>1</v>
      </c>
      <c r="G45" s="370">
        <v>64.389189135584829</v>
      </c>
      <c r="H45" s="271"/>
    </row>
    <row r="46" spans="1:8" x14ac:dyDescent="0.3">
      <c r="A46" s="271"/>
      <c r="B46" s="271"/>
      <c r="C46" s="271"/>
      <c r="D46" s="271"/>
      <c r="E46" s="272"/>
      <c r="F46" s="272">
        <v>2</v>
      </c>
      <c r="G46" s="370">
        <v>9.1169439109191828</v>
      </c>
      <c r="H46" s="271"/>
    </row>
    <row r="47" spans="1:8" x14ac:dyDescent="0.3">
      <c r="A47" s="271"/>
      <c r="B47" s="271"/>
      <c r="C47" s="271"/>
      <c r="D47" s="271"/>
      <c r="E47" s="272"/>
      <c r="F47" s="272">
        <v>3</v>
      </c>
      <c r="G47" s="370">
        <v>17.122801794082672</v>
      </c>
      <c r="H47" s="271"/>
    </row>
    <row r="48" spans="1:8" x14ac:dyDescent="0.3">
      <c r="A48" s="271"/>
      <c r="B48" s="271"/>
      <c r="C48" s="271"/>
      <c r="D48" s="271"/>
      <c r="E48" s="272"/>
      <c r="F48" s="272">
        <v>4</v>
      </c>
      <c r="G48" s="370">
        <v>6.0319886141677825</v>
      </c>
      <c r="H48" s="271"/>
    </row>
    <row r="49" spans="1:8" x14ac:dyDescent="0.3">
      <c r="A49" s="271"/>
      <c r="B49" s="271"/>
      <c r="C49" s="271"/>
      <c r="D49" s="271"/>
      <c r="E49" s="272">
        <v>2017</v>
      </c>
      <c r="F49" s="272">
        <v>1</v>
      </c>
      <c r="G49" s="370">
        <v>14.696874055948946</v>
      </c>
      <c r="H49" s="271"/>
    </row>
    <row r="50" spans="1:8" x14ac:dyDescent="0.3">
      <c r="A50" s="271"/>
      <c r="B50" s="271"/>
      <c r="C50" s="271"/>
      <c r="D50" s="271"/>
      <c r="E50" s="272"/>
      <c r="F50" s="272">
        <v>2</v>
      </c>
      <c r="G50" s="370">
        <v>6.5609336165579997</v>
      </c>
      <c r="H50" s="271"/>
    </row>
    <row r="51" spans="1:8" x14ac:dyDescent="0.3">
      <c r="A51" s="271"/>
      <c r="B51" s="271"/>
      <c r="C51" s="271"/>
      <c r="D51" s="271"/>
      <c r="E51" s="272"/>
      <c r="F51" s="272">
        <v>3</v>
      </c>
      <c r="G51" s="370">
        <v>2.0302728297490411</v>
      </c>
      <c r="H51" s="271"/>
    </row>
    <row r="52" spans="1:8" x14ac:dyDescent="0.3">
      <c r="A52" s="271"/>
      <c r="B52" s="271"/>
      <c r="C52" s="271"/>
      <c r="D52" s="271"/>
      <c r="E52" s="272"/>
      <c r="F52" s="272">
        <v>4</v>
      </c>
      <c r="G52" s="370">
        <v>2.3131677632065064</v>
      </c>
      <c r="H52" s="271"/>
    </row>
    <row r="53" spans="1:8" x14ac:dyDescent="0.3">
      <c r="A53" s="271"/>
      <c r="B53" s="271"/>
      <c r="C53" s="271"/>
      <c r="D53" s="271"/>
      <c r="E53" s="272">
        <v>2018</v>
      </c>
      <c r="F53" s="272">
        <v>1</v>
      </c>
      <c r="G53" s="370">
        <v>0.74509418860755239</v>
      </c>
      <c r="H53" s="271"/>
    </row>
    <row r="54" spans="1:8" x14ac:dyDescent="0.3">
      <c r="A54" s="271"/>
      <c r="B54" s="271"/>
      <c r="C54" s="271"/>
      <c r="D54" s="271"/>
      <c r="E54" s="272"/>
      <c r="F54" s="272">
        <v>2</v>
      </c>
      <c r="G54" s="370">
        <v>2.4807073657810097</v>
      </c>
      <c r="H54" s="271"/>
    </row>
    <row r="55" spans="1:8" x14ac:dyDescent="0.3">
      <c r="A55" s="271"/>
      <c r="B55" s="271"/>
      <c r="C55" s="271"/>
      <c r="D55" s="271"/>
      <c r="E55" s="272"/>
      <c r="F55" s="272">
        <v>3</v>
      </c>
      <c r="G55" s="370">
        <v>4.9104700694713026</v>
      </c>
      <c r="H55" s="271"/>
    </row>
    <row r="56" spans="1:8" x14ac:dyDescent="0.3">
      <c r="A56" s="271"/>
      <c r="B56" s="271"/>
      <c r="C56" s="271"/>
      <c r="D56" s="271"/>
      <c r="E56" s="272"/>
      <c r="F56" s="272">
        <v>4</v>
      </c>
      <c r="G56" s="370">
        <v>4.0859162557201278</v>
      </c>
      <c r="H56" s="271"/>
    </row>
    <row r="57" spans="1:8" x14ac:dyDescent="0.3">
      <c r="A57" s="271"/>
      <c r="B57" s="271"/>
      <c r="C57" s="271"/>
      <c r="D57" s="271"/>
      <c r="E57" s="272">
        <v>2019</v>
      </c>
      <c r="F57" s="272">
        <v>1</v>
      </c>
      <c r="G57" s="370">
        <v>2.3897992924280858</v>
      </c>
      <c r="H57" s="271"/>
    </row>
    <row r="58" spans="1:8" x14ac:dyDescent="0.3">
      <c r="A58" s="271"/>
      <c r="B58" s="271"/>
      <c r="C58" s="271"/>
      <c r="D58" s="271"/>
      <c r="E58" s="272"/>
      <c r="F58" s="272">
        <v>2</v>
      </c>
      <c r="G58" s="370">
        <v>4.0426909745293802</v>
      </c>
      <c r="H58" s="271"/>
    </row>
    <row r="59" spans="1:8" x14ac:dyDescent="0.3">
      <c r="A59" s="271"/>
      <c r="B59" s="271"/>
      <c r="C59" s="271"/>
      <c r="D59" s="271"/>
      <c r="E59" s="272"/>
      <c r="F59" s="272">
        <v>3</v>
      </c>
      <c r="G59" s="370">
        <v>2.8325185598702163</v>
      </c>
      <c r="H59" s="271"/>
    </row>
    <row r="60" spans="1:8" x14ac:dyDescent="0.3">
      <c r="A60" s="271"/>
      <c r="B60" s="271"/>
      <c r="C60" s="271"/>
      <c r="D60" s="271"/>
      <c r="E60" s="272"/>
      <c r="F60" s="272">
        <v>4</v>
      </c>
      <c r="G60" s="370">
        <v>5.5255273645314587</v>
      </c>
      <c r="H60" s="271"/>
    </row>
    <row r="61" spans="1:8" x14ac:dyDescent="0.3">
      <c r="A61" s="271"/>
      <c r="B61" s="271"/>
      <c r="C61" s="271"/>
      <c r="D61" s="271"/>
      <c r="E61" s="272">
        <v>2020</v>
      </c>
      <c r="F61" s="272">
        <v>1</v>
      </c>
      <c r="G61" s="370">
        <v>5.6298806618661157</v>
      </c>
      <c r="H61" s="271"/>
    </row>
    <row r="62" spans="1:8" x14ac:dyDescent="0.3">
      <c r="A62" s="271"/>
      <c r="B62" s="271"/>
      <c r="C62" s="271"/>
      <c r="D62" s="271"/>
      <c r="E62" s="272"/>
      <c r="F62" s="272">
        <v>2</v>
      </c>
      <c r="G62" s="370">
        <v>4.9738146320493568</v>
      </c>
      <c r="H62" s="271"/>
    </row>
    <row r="63" spans="1:8" x14ac:dyDescent="0.3">
      <c r="A63" s="271"/>
      <c r="B63" s="271"/>
      <c r="C63" s="271"/>
      <c r="D63" s="271"/>
      <c r="E63" s="272"/>
      <c r="F63" s="272">
        <v>3</v>
      </c>
      <c r="G63" s="370">
        <v>5.8258342495976443</v>
      </c>
      <c r="H63" s="271"/>
    </row>
    <row r="64" spans="1:8" x14ac:dyDescent="0.3">
      <c r="A64" s="271"/>
      <c r="B64" s="271"/>
      <c r="C64" s="271"/>
      <c r="D64" s="271"/>
      <c r="E64" s="272"/>
      <c r="F64" s="272">
        <v>4</v>
      </c>
      <c r="G64" s="370">
        <v>28.535802366673057</v>
      </c>
      <c r="H64" s="271"/>
    </row>
    <row r="65" spans="1:8" x14ac:dyDescent="0.3">
      <c r="A65" s="271"/>
      <c r="B65" s="271"/>
      <c r="C65" s="271"/>
      <c r="D65" s="271"/>
      <c r="E65" s="272">
        <v>2021</v>
      </c>
      <c r="F65" s="272">
        <v>1</v>
      </c>
      <c r="G65" s="370">
        <v>85.896586234683383</v>
      </c>
      <c r="H65" s="271"/>
    </row>
    <row r="66" spans="1:8" x14ac:dyDescent="0.3">
      <c r="A66" s="271"/>
      <c r="B66" s="271"/>
      <c r="C66" s="271"/>
      <c r="D66" s="271"/>
      <c r="E66" s="272"/>
      <c r="F66" s="272">
        <v>2</v>
      </c>
      <c r="G66" s="370">
        <v>8.832062089032501</v>
      </c>
      <c r="H66" s="271"/>
    </row>
    <row r="67" spans="1:8" x14ac:dyDescent="0.3">
      <c r="A67" s="271"/>
      <c r="B67" s="271"/>
      <c r="C67" s="271"/>
      <c r="D67" s="271"/>
      <c r="E67" s="272"/>
      <c r="F67" s="272">
        <v>3</v>
      </c>
      <c r="G67" s="370">
        <v>8.1085327834999745</v>
      </c>
      <c r="H67" s="271"/>
    </row>
    <row r="68" spans="1:8" x14ac:dyDescent="0.3">
      <c r="A68" s="271"/>
      <c r="B68" s="271"/>
      <c r="C68" s="271"/>
      <c r="D68" s="271"/>
      <c r="E68" s="272"/>
      <c r="F68" s="272">
        <v>4</v>
      </c>
      <c r="G68" s="370">
        <v>44.691089265201398</v>
      </c>
      <c r="H68" s="271"/>
    </row>
    <row r="69" spans="1:8" x14ac:dyDescent="0.3">
      <c r="A69" s="271"/>
      <c r="B69" s="271"/>
      <c r="C69" s="271"/>
      <c r="D69" s="271"/>
      <c r="E69" s="272">
        <v>2022</v>
      </c>
      <c r="F69" s="272">
        <v>1</v>
      </c>
      <c r="G69" s="370">
        <v>25.94353284902483</v>
      </c>
      <c r="H69" s="271"/>
    </row>
    <row r="70" spans="1:8" x14ac:dyDescent="0.3">
      <c r="A70" s="271"/>
      <c r="B70" s="271"/>
      <c r="C70" s="271"/>
      <c r="D70" s="271"/>
      <c r="E70" s="272"/>
      <c r="F70" s="272">
        <v>2</v>
      </c>
      <c r="G70" s="370">
        <v>11.154554415359293</v>
      </c>
      <c r="H70" s="271"/>
    </row>
    <row r="71" spans="1:8" x14ac:dyDescent="0.3">
      <c r="A71" s="271"/>
      <c r="B71" s="271"/>
      <c r="C71" s="271"/>
      <c r="D71" s="271"/>
      <c r="E71" s="272"/>
      <c r="F71" s="272">
        <v>3</v>
      </c>
      <c r="G71" s="370">
        <v>16.245551411882598</v>
      </c>
      <c r="H71" s="271"/>
    </row>
    <row r="72" spans="1:8" x14ac:dyDescent="0.3">
      <c r="A72" s="271"/>
      <c r="B72" s="271"/>
      <c r="C72" s="271"/>
      <c r="D72" s="271"/>
      <c r="E72" s="272"/>
      <c r="F72" s="272">
        <v>4</v>
      </c>
      <c r="G72" s="370">
        <v>38.855028427424024</v>
      </c>
      <c r="H72" s="271"/>
    </row>
    <row r="73" spans="1:8" x14ac:dyDescent="0.3">
      <c r="E73" s="269">
        <v>2023</v>
      </c>
      <c r="F73" s="272">
        <v>1</v>
      </c>
      <c r="G73" s="370">
        <v>7.9807828337504505</v>
      </c>
    </row>
    <row r="74" spans="1:8" ht="15" thickBot="1" x14ac:dyDescent="0.35">
      <c r="F74" s="275">
        <v>2</v>
      </c>
      <c r="G74" s="371">
        <v>4.757198068210081</v>
      </c>
    </row>
    <row r="75" spans="1:8" x14ac:dyDescent="0.3">
      <c r="F75" s="275">
        <v>3</v>
      </c>
    </row>
    <row r="76" spans="1:8" x14ac:dyDescent="0.3">
      <c r="F76" s="275">
        <v>4</v>
      </c>
    </row>
  </sheetData>
  <hyperlinks>
    <hyperlink ref="A1" location="'ÍNDICE GFÁFICOS'!A1" display="Ir al índice de gráficos" xr:uid="{289F4D35-F43C-473B-A30E-16F1238E07E9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A08AB-2E2A-4773-BE53-B9FCB9FAA159}">
  <dimension ref="A1:J76"/>
  <sheetViews>
    <sheetView showGridLines="0" workbookViewId="0">
      <selection activeCell="B2" sqref="B2:B3"/>
    </sheetView>
  </sheetViews>
  <sheetFormatPr baseColWidth="10" defaultRowHeight="14.4" x14ac:dyDescent="0.3"/>
  <cols>
    <col min="1" max="1" width="3.5546875" style="267" customWidth="1"/>
    <col min="2" max="2" width="13.109375" style="267" bestFit="1" customWidth="1"/>
    <col min="3" max="3" width="24" style="267" customWidth="1"/>
    <col min="4" max="4" width="3.5546875" style="267" customWidth="1"/>
    <col min="5" max="5" width="5.5546875" style="269" bestFit="1" customWidth="1"/>
    <col min="6" max="6" width="2.6640625" style="269" bestFit="1" customWidth="1"/>
    <col min="7" max="7" width="11.6640625" style="267" bestFit="1" customWidth="1"/>
    <col min="8" max="8" width="4.5546875" style="267" customWidth="1"/>
    <col min="9" max="9" width="13.109375" customWidth="1"/>
  </cols>
  <sheetData>
    <row r="1" spans="1:10" x14ac:dyDescent="0.3">
      <c r="A1" s="346" t="s">
        <v>895</v>
      </c>
    </row>
    <row r="2" spans="1:10" x14ac:dyDescent="0.3">
      <c r="B2" s="339" t="s">
        <v>902</v>
      </c>
      <c r="C2" s="339" t="s">
        <v>221</v>
      </c>
    </row>
    <row r="3" spans="1:10" x14ac:dyDescent="0.3">
      <c r="B3" s="338" t="s">
        <v>904</v>
      </c>
      <c r="C3" s="338" t="s">
        <v>225</v>
      </c>
    </row>
    <row r="4" spans="1:10" ht="27" thickBot="1" x14ac:dyDescent="0.35">
      <c r="G4" s="368" t="s">
        <v>226</v>
      </c>
      <c r="H4" s="270"/>
      <c r="I4" s="264"/>
      <c r="J4" s="265"/>
    </row>
    <row r="5" spans="1:10" x14ac:dyDescent="0.3">
      <c r="A5" s="271"/>
      <c r="B5" s="271"/>
      <c r="C5" s="271"/>
      <c r="D5" s="271"/>
      <c r="E5" s="272">
        <v>2006</v>
      </c>
      <c r="F5" s="272">
        <v>1</v>
      </c>
      <c r="G5" s="369">
        <v>9.2714193313586518E-2</v>
      </c>
      <c r="H5" s="271"/>
      <c r="I5" s="268"/>
      <c r="J5" s="268"/>
    </row>
    <row r="6" spans="1:10" x14ac:dyDescent="0.3">
      <c r="A6" s="271"/>
      <c r="B6" s="271"/>
      <c r="C6" s="271"/>
      <c r="D6" s="271"/>
      <c r="E6" s="272"/>
      <c r="F6" s="272">
        <v>2</v>
      </c>
      <c r="G6" s="370">
        <v>8.6353006551711547E-2</v>
      </c>
      <c r="H6" s="271"/>
    </row>
    <row r="7" spans="1:10" x14ac:dyDescent="0.3">
      <c r="A7" s="271"/>
      <c r="B7" s="271"/>
      <c r="C7" s="271"/>
      <c r="D7" s="271"/>
      <c r="E7" s="272"/>
      <c r="F7" s="272">
        <v>3</v>
      </c>
      <c r="G7" s="370">
        <v>2.7136903842374514E-2</v>
      </c>
      <c r="H7" s="271"/>
    </row>
    <row r="8" spans="1:10" x14ac:dyDescent="0.3">
      <c r="A8" s="271"/>
      <c r="B8" s="271"/>
      <c r="C8" s="271"/>
      <c r="D8" s="271"/>
      <c r="E8" s="272"/>
      <c r="F8" s="272">
        <v>4</v>
      </c>
      <c r="G8" s="370">
        <v>8.3427852627398061E-2</v>
      </c>
      <c r="H8" s="271"/>
    </row>
    <row r="9" spans="1:10" x14ac:dyDescent="0.3">
      <c r="A9" s="271"/>
      <c r="B9" s="271"/>
      <c r="C9" s="271"/>
      <c r="D9" s="271"/>
      <c r="E9" s="272">
        <v>2007</v>
      </c>
      <c r="F9" s="272">
        <v>1</v>
      </c>
      <c r="G9" s="370">
        <v>6.2130122174567579E-2</v>
      </c>
      <c r="H9" s="271"/>
    </row>
    <row r="10" spans="1:10" x14ac:dyDescent="0.3">
      <c r="A10" s="271"/>
      <c r="B10" s="271"/>
      <c r="C10" s="271"/>
      <c r="D10" s="271"/>
      <c r="E10" s="272"/>
      <c r="F10" s="272">
        <v>2</v>
      </c>
      <c r="G10" s="370">
        <v>4.3661242857758159E-2</v>
      </c>
      <c r="H10" s="271"/>
    </row>
    <row r="11" spans="1:10" x14ac:dyDescent="0.3">
      <c r="A11" s="271"/>
      <c r="B11" s="271"/>
      <c r="C11" s="271"/>
      <c r="D11" s="271"/>
      <c r="E11" s="272"/>
      <c r="F11" s="272">
        <v>3</v>
      </c>
      <c r="G11" s="370">
        <v>5.0374444585115918E-2</v>
      </c>
      <c r="H11" s="271"/>
    </row>
    <row r="12" spans="1:10" x14ac:dyDescent="0.3">
      <c r="A12" s="271"/>
      <c r="B12" s="271"/>
      <c r="C12" s="271"/>
      <c r="D12" s="271"/>
      <c r="E12" s="272"/>
      <c r="F12" s="272">
        <v>4</v>
      </c>
      <c r="G12" s="370">
        <v>7.3671460936238026E-2</v>
      </c>
      <c r="H12" s="271"/>
    </row>
    <row r="13" spans="1:10" x14ac:dyDescent="0.3">
      <c r="A13" s="271"/>
      <c r="B13" s="271"/>
      <c r="C13" s="271"/>
      <c r="D13" s="271"/>
      <c r="E13" s="272">
        <v>2008</v>
      </c>
      <c r="F13" s="272">
        <v>1</v>
      </c>
      <c r="G13" s="370">
        <v>5.8008917086450278E-2</v>
      </c>
      <c r="H13" s="271"/>
    </row>
    <row r="14" spans="1:10" x14ac:dyDescent="0.3">
      <c r="A14" s="271"/>
      <c r="B14" s="271"/>
      <c r="C14" s="271"/>
      <c r="D14" s="271"/>
      <c r="E14" s="272"/>
      <c r="F14" s="272">
        <v>2</v>
      </c>
      <c r="G14" s="370">
        <v>8.2507581137767794E-2</v>
      </c>
      <c r="H14" s="271"/>
    </row>
    <row r="15" spans="1:10" x14ac:dyDescent="0.3">
      <c r="A15" s="271"/>
      <c r="B15" s="271"/>
      <c r="C15" s="271"/>
      <c r="D15" s="271"/>
      <c r="E15" s="272"/>
      <c r="F15" s="272">
        <v>3</v>
      </c>
      <c r="G15" s="370">
        <v>0.14891025447126449</v>
      </c>
      <c r="H15" s="271"/>
    </row>
    <row r="16" spans="1:10" x14ac:dyDescent="0.3">
      <c r="A16" s="271"/>
      <c r="B16" s="271"/>
      <c r="C16" s="271"/>
      <c r="D16" s="271"/>
      <c r="E16" s="272"/>
      <c r="F16" s="272">
        <v>4</v>
      </c>
      <c r="G16" s="370">
        <v>5.3745060551832681E-2</v>
      </c>
      <c r="H16" s="271"/>
    </row>
    <row r="17" spans="1:10" x14ac:dyDescent="0.3">
      <c r="A17" s="271"/>
      <c r="B17" s="271"/>
      <c r="C17" s="271"/>
      <c r="D17" s="271"/>
      <c r="E17" s="272">
        <v>2009</v>
      </c>
      <c r="F17" s="272">
        <v>1</v>
      </c>
      <c r="G17" s="370">
        <v>0.11373122789473815</v>
      </c>
      <c r="H17" s="271"/>
    </row>
    <row r="18" spans="1:10" x14ac:dyDescent="0.3">
      <c r="A18" s="271"/>
      <c r="B18" s="271"/>
      <c r="C18" s="271"/>
      <c r="D18" s="271"/>
      <c r="E18" s="272"/>
      <c r="F18" s="272">
        <v>2</v>
      </c>
      <c r="G18" s="370">
        <v>4.6273073251352971E-2</v>
      </c>
      <c r="H18" s="271"/>
    </row>
    <row r="19" spans="1:10" x14ac:dyDescent="0.3">
      <c r="A19" s="271"/>
      <c r="B19" s="271"/>
      <c r="C19" s="271"/>
      <c r="D19" s="271"/>
      <c r="E19" s="272"/>
      <c r="F19" s="272">
        <v>3</v>
      </c>
      <c r="G19" s="370">
        <v>1.8469093917718622E-2</v>
      </c>
      <c r="H19" s="271"/>
    </row>
    <row r="20" spans="1:10" x14ac:dyDescent="0.3">
      <c r="A20" s="271"/>
      <c r="B20" s="271"/>
      <c r="C20" s="271"/>
      <c r="D20" s="271"/>
      <c r="E20" s="272"/>
      <c r="F20" s="272">
        <v>4</v>
      </c>
      <c r="G20" s="370">
        <v>7.864614568847416E-3</v>
      </c>
      <c r="H20" s="271"/>
    </row>
    <row r="21" spans="1:10" x14ac:dyDescent="0.3">
      <c r="A21" s="271"/>
      <c r="B21" s="271"/>
      <c r="C21" s="271"/>
      <c r="D21" s="271"/>
      <c r="E21" s="272">
        <v>2010</v>
      </c>
      <c r="F21" s="272">
        <v>1</v>
      </c>
      <c r="G21" s="370">
        <v>3.041516738630376E-2</v>
      </c>
      <c r="H21" s="271"/>
    </row>
    <row r="22" spans="1:10" x14ac:dyDescent="0.3">
      <c r="A22" s="271"/>
      <c r="B22" s="271"/>
      <c r="C22" s="271"/>
      <c r="D22" s="271"/>
      <c r="E22" s="272"/>
      <c r="F22" s="272">
        <v>2</v>
      </c>
      <c r="G22" s="370">
        <v>5.3375079665602662E-2</v>
      </c>
      <c r="H22" s="271"/>
      <c r="J22" s="274"/>
    </row>
    <row r="23" spans="1:10" x14ac:dyDescent="0.3">
      <c r="A23" s="271"/>
      <c r="B23" s="271"/>
      <c r="C23" s="271"/>
      <c r="D23" s="271"/>
      <c r="E23" s="272"/>
      <c r="F23" s="272">
        <v>3</v>
      </c>
      <c r="G23" s="370">
        <v>4.8091767373769585E-2</v>
      </c>
      <c r="H23" s="271"/>
    </row>
    <row r="24" spans="1:10" x14ac:dyDescent="0.3">
      <c r="A24" s="271"/>
      <c r="B24" s="271"/>
      <c r="C24" s="271"/>
      <c r="D24" s="271"/>
      <c r="E24" s="272"/>
      <c r="F24" s="272">
        <v>4</v>
      </c>
      <c r="G24" s="370">
        <v>3.0046583968767197E-2</v>
      </c>
      <c r="H24" s="271"/>
    </row>
    <row r="25" spans="1:10" x14ac:dyDescent="0.3">
      <c r="A25" s="271"/>
      <c r="B25" s="271"/>
      <c r="C25" s="271"/>
      <c r="D25" s="271"/>
      <c r="E25" s="272">
        <v>2011</v>
      </c>
      <c r="F25" s="272">
        <v>1</v>
      </c>
      <c r="G25" s="370">
        <v>4.3570237516219135E-2</v>
      </c>
      <c r="H25" s="271"/>
    </row>
    <row r="26" spans="1:10" x14ac:dyDescent="0.3">
      <c r="A26" s="271"/>
      <c r="B26" s="271"/>
      <c r="C26" s="271"/>
      <c r="D26" s="271"/>
      <c r="E26" s="272"/>
      <c r="F26" s="272">
        <v>2</v>
      </c>
      <c r="G26" s="370">
        <v>4.2809997123261709E-2</v>
      </c>
      <c r="H26" s="271"/>
    </row>
    <row r="27" spans="1:10" x14ac:dyDescent="0.3">
      <c r="A27" s="271"/>
      <c r="B27" s="271"/>
      <c r="C27" s="271"/>
      <c r="D27" s="271"/>
      <c r="E27" s="272"/>
      <c r="F27" s="272">
        <v>3</v>
      </c>
      <c r="G27" s="370">
        <v>3.7670667313607652E-2</v>
      </c>
      <c r="H27" s="271"/>
    </row>
    <row r="28" spans="1:10" x14ac:dyDescent="0.3">
      <c r="A28" s="271"/>
      <c r="B28" s="271"/>
      <c r="C28" s="271"/>
      <c r="D28" s="271"/>
      <c r="E28" s="272"/>
      <c r="F28" s="272">
        <v>4</v>
      </c>
      <c r="G28" s="370">
        <v>9.5421350491142004E-2</v>
      </c>
      <c r="H28" s="271"/>
    </row>
    <row r="29" spans="1:10" x14ac:dyDescent="0.3">
      <c r="A29" s="271"/>
      <c r="B29" s="271"/>
      <c r="C29" s="271"/>
      <c r="D29" s="271"/>
      <c r="E29" s="272">
        <v>2012</v>
      </c>
      <c r="F29" s="272">
        <v>1</v>
      </c>
      <c r="G29" s="370">
        <v>4.9174650484312632E-2</v>
      </c>
      <c r="H29" s="271"/>
    </row>
    <row r="30" spans="1:10" x14ac:dyDescent="0.3">
      <c r="A30" s="271"/>
      <c r="B30" s="271"/>
      <c r="C30" s="271"/>
      <c r="D30" s="271"/>
      <c r="E30" s="272"/>
      <c r="F30" s="272">
        <v>2</v>
      </c>
      <c r="G30" s="370">
        <v>4.8685824646988299E-2</v>
      </c>
      <c r="H30" s="271"/>
    </row>
    <row r="31" spans="1:10" x14ac:dyDescent="0.3">
      <c r="A31" s="271"/>
      <c r="B31" s="271"/>
      <c r="C31" s="271"/>
      <c r="D31" s="271"/>
      <c r="E31" s="272"/>
      <c r="F31" s="272">
        <v>3</v>
      </c>
      <c r="G31" s="370">
        <v>4.0853715605765922E-2</v>
      </c>
      <c r="H31" s="271"/>
    </row>
    <row r="32" spans="1:10" x14ac:dyDescent="0.3">
      <c r="A32" s="271"/>
      <c r="B32" s="271"/>
      <c r="C32" s="271"/>
      <c r="D32" s="271"/>
      <c r="E32" s="272"/>
      <c r="F32" s="272">
        <v>4</v>
      </c>
      <c r="G32" s="370">
        <v>1.2355222182642341E-2</v>
      </c>
      <c r="H32" s="271"/>
    </row>
    <row r="33" spans="1:8" x14ac:dyDescent="0.3">
      <c r="A33" s="271"/>
      <c r="B33" s="271"/>
      <c r="C33" s="271"/>
      <c r="D33" s="271"/>
      <c r="E33" s="272">
        <v>2013</v>
      </c>
      <c r="F33" s="272">
        <v>1</v>
      </c>
      <c r="G33" s="370">
        <v>8.1217137808809611E-2</v>
      </c>
      <c r="H33" s="271"/>
    </row>
    <row r="34" spans="1:8" x14ac:dyDescent="0.3">
      <c r="A34" s="271"/>
      <c r="B34" s="271"/>
      <c r="C34" s="271"/>
      <c r="D34" s="271"/>
      <c r="E34" s="272"/>
      <c r="F34" s="272">
        <v>2</v>
      </c>
      <c r="G34" s="370">
        <v>2.3118246266389073E-2</v>
      </c>
      <c r="H34" s="271"/>
    </row>
    <row r="35" spans="1:8" x14ac:dyDescent="0.3">
      <c r="A35" s="271"/>
      <c r="B35" s="271"/>
      <c r="C35" s="271"/>
      <c r="D35" s="271"/>
      <c r="E35" s="272"/>
      <c r="F35" s="272">
        <v>3</v>
      </c>
      <c r="G35" s="370">
        <v>2.5403351808122455E-2</v>
      </c>
      <c r="H35" s="271"/>
    </row>
    <row r="36" spans="1:8" x14ac:dyDescent="0.3">
      <c r="A36" s="271"/>
      <c r="B36" s="271"/>
      <c r="C36" s="271"/>
      <c r="D36" s="271"/>
      <c r="E36" s="272"/>
      <c r="F36" s="272">
        <v>4</v>
      </c>
      <c r="G36" s="370">
        <v>5.9658546937417553E-2</v>
      </c>
      <c r="H36" s="271"/>
    </row>
    <row r="37" spans="1:8" x14ac:dyDescent="0.3">
      <c r="A37" s="271"/>
      <c r="B37" s="271"/>
      <c r="C37" s="271"/>
      <c r="D37" s="271"/>
      <c r="E37" s="272">
        <v>2014</v>
      </c>
      <c r="F37" s="272">
        <v>1</v>
      </c>
      <c r="G37" s="370">
        <v>3.0219270725516861E-2</v>
      </c>
      <c r="H37" s="271"/>
    </row>
    <row r="38" spans="1:8" x14ac:dyDescent="0.3">
      <c r="A38" s="271"/>
      <c r="B38" s="271"/>
      <c r="C38" s="271"/>
      <c r="D38" s="271"/>
      <c r="E38" s="272"/>
      <c r="F38" s="272">
        <v>2</v>
      </c>
      <c r="G38" s="370">
        <v>2.7646540538007105E-2</v>
      </c>
      <c r="H38" s="271"/>
    </row>
    <row r="39" spans="1:8" x14ac:dyDescent="0.3">
      <c r="A39" s="271"/>
      <c r="B39" s="271"/>
      <c r="C39" s="271"/>
      <c r="D39" s="271"/>
      <c r="E39" s="272"/>
      <c r="F39" s="272">
        <v>3</v>
      </c>
      <c r="G39" s="370">
        <v>4.4904497038057996E-2</v>
      </c>
      <c r="H39" s="271"/>
    </row>
    <row r="40" spans="1:8" x14ac:dyDescent="0.3">
      <c r="A40" s="271"/>
      <c r="B40" s="271"/>
      <c r="C40" s="271"/>
      <c r="D40" s="271"/>
      <c r="E40" s="272"/>
      <c r="F40" s="272">
        <v>4</v>
      </c>
      <c r="G40" s="370">
        <v>5.1867556800430275E-3</v>
      </c>
      <c r="H40" s="271"/>
    </row>
    <row r="41" spans="1:8" x14ac:dyDescent="0.3">
      <c r="A41" s="271"/>
      <c r="B41" s="271"/>
      <c r="C41" s="271"/>
      <c r="D41" s="271"/>
      <c r="E41" s="272">
        <v>2015</v>
      </c>
      <c r="F41" s="272">
        <v>1</v>
      </c>
      <c r="G41" s="370">
        <v>2.5219564090405568E-2</v>
      </c>
      <c r="H41" s="271"/>
    </row>
    <row r="42" spans="1:8" x14ac:dyDescent="0.3">
      <c r="A42" s="271"/>
      <c r="B42" s="271"/>
      <c r="C42" s="271"/>
      <c r="D42" s="271"/>
      <c r="E42" s="272"/>
      <c r="F42" s="272">
        <v>2</v>
      </c>
      <c r="G42" s="370">
        <v>9.5796269422881955E-2</v>
      </c>
      <c r="H42" s="271"/>
    </row>
    <row r="43" spans="1:8" x14ac:dyDescent="0.3">
      <c r="A43" s="271"/>
      <c r="B43" s="271"/>
      <c r="C43" s="271"/>
      <c r="D43" s="271"/>
      <c r="E43" s="272"/>
      <c r="F43" s="272">
        <v>3</v>
      </c>
      <c r="G43" s="370">
        <v>6.5620427185651309E-2</v>
      </c>
      <c r="H43" s="271"/>
    </row>
    <row r="44" spans="1:8" x14ac:dyDescent="0.3">
      <c r="A44" s="271"/>
      <c r="B44" s="271"/>
      <c r="C44" s="271"/>
      <c r="D44" s="271"/>
      <c r="E44" s="272"/>
      <c r="F44" s="272">
        <v>4</v>
      </c>
      <c r="G44" s="370">
        <v>4.4008953762067642E-2</v>
      </c>
      <c r="H44" s="271"/>
    </row>
    <row r="45" spans="1:8" x14ac:dyDescent="0.3">
      <c r="A45" s="271"/>
      <c r="B45" s="271"/>
      <c r="C45" s="271"/>
      <c r="D45" s="271"/>
      <c r="E45" s="272">
        <v>2016</v>
      </c>
      <c r="F45" s="272">
        <v>1</v>
      </c>
      <c r="G45" s="370">
        <v>1.2146564556472584E-2</v>
      </c>
      <c r="H45" s="271"/>
    </row>
    <row r="46" spans="1:8" x14ac:dyDescent="0.3">
      <c r="A46" s="271"/>
      <c r="B46" s="271"/>
      <c r="C46" s="271"/>
      <c r="D46" s="271"/>
      <c r="E46" s="272"/>
      <c r="F46" s="272">
        <v>2</v>
      </c>
      <c r="G46" s="370">
        <v>2.1551324170837442E-2</v>
      </c>
      <c r="H46" s="271"/>
    </row>
    <row r="47" spans="1:8" x14ac:dyDescent="0.3">
      <c r="A47" s="271"/>
      <c r="B47" s="271"/>
      <c r="C47" s="271"/>
      <c r="D47" s="271"/>
      <c r="E47" s="272"/>
      <c r="F47" s="272">
        <v>3</v>
      </c>
      <c r="G47" s="370">
        <v>1.157932320930948E-2</v>
      </c>
      <c r="H47" s="271"/>
    </row>
    <row r="48" spans="1:8" x14ac:dyDescent="0.3">
      <c r="A48" s="271"/>
      <c r="B48" s="271"/>
      <c r="C48" s="271"/>
      <c r="D48" s="271"/>
      <c r="E48" s="272"/>
      <c r="F48" s="272">
        <v>4</v>
      </c>
      <c r="G48" s="370">
        <v>1.5491184733641926E-3</v>
      </c>
      <c r="H48" s="271"/>
    </row>
    <row r="49" spans="1:8" x14ac:dyDescent="0.3">
      <c r="A49" s="271"/>
      <c r="B49" s="271"/>
      <c r="C49" s="271"/>
      <c r="D49" s="271"/>
      <c r="E49" s="272">
        <v>2017</v>
      </c>
      <c r="F49" s="272">
        <v>1</v>
      </c>
      <c r="G49" s="370">
        <v>1.0791482678891543E-2</v>
      </c>
      <c r="H49" s="271"/>
    </row>
    <row r="50" spans="1:8" x14ac:dyDescent="0.3">
      <c r="A50" s="271"/>
      <c r="B50" s="271"/>
      <c r="C50" s="271"/>
      <c r="D50" s="271"/>
      <c r="E50" s="272"/>
      <c r="F50" s="272">
        <v>2</v>
      </c>
      <c r="G50" s="370">
        <v>5.7002431126898468E-3</v>
      </c>
      <c r="H50" s="271"/>
    </row>
    <row r="51" spans="1:8" x14ac:dyDescent="0.3">
      <c r="A51" s="271"/>
      <c r="B51" s="271"/>
      <c r="C51" s="271"/>
      <c r="D51" s="271"/>
      <c r="E51" s="272"/>
      <c r="F51" s="272">
        <v>3</v>
      </c>
      <c r="G51" s="370">
        <v>4.6454447010992175E-2</v>
      </c>
      <c r="H51" s="271"/>
    </row>
    <row r="52" spans="1:8" x14ac:dyDescent="0.3">
      <c r="A52" s="271"/>
      <c r="B52" s="271"/>
      <c r="C52" s="271"/>
      <c r="D52" s="271"/>
      <c r="E52" s="272"/>
      <c r="F52" s="272">
        <v>4</v>
      </c>
      <c r="G52" s="370">
        <v>2.6798696452800169E-2</v>
      </c>
      <c r="H52" s="271"/>
    </row>
    <row r="53" spans="1:8" x14ac:dyDescent="0.3">
      <c r="A53" s="271"/>
      <c r="B53" s="271"/>
      <c r="C53" s="271"/>
      <c r="D53" s="271"/>
      <c r="E53" s="272">
        <v>2018</v>
      </c>
      <c r="F53" s="272">
        <v>1</v>
      </c>
      <c r="G53" s="370">
        <v>6.6661506558157918E-2</v>
      </c>
      <c r="H53" s="271"/>
    </row>
    <row r="54" spans="1:8" x14ac:dyDescent="0.3">
      <c r="A54" s="271"/>
      <c r="B54" s="271"/>
      <c r="C54" s="271"/>
      <c r="D54" s="271"/>
      <c r="E54" s="272"/>
      <c r="F54" s="272">
        <v>2</v>
      </c>
      <c r="G54" s="370">
        <v>1.5716148734754874E-2</v>
      </c>
      <c r="H54" s="271"/>
    </row>
    <row r="55" spans="1:8" x14ac:dyDescent="0.3">
      <c r="A55" s="271"/>
      <c r="B55" s="271"/>
      <c r="C55" s="271"/>
      <c r="D55" s="271"/>
      <c r="E55" s="272"/>
      <c r="F55" s="272">
        <v>3</v>
      </c>
      <c r="G55" s="370">
        <v>2.3767488544842057E-2</v>
      </c>
      <c r="H55" s="271"/>
    </row>
    <row r="56" spans="1:8" x14ac:dyDescent="0.3">
      <c r="A56" s="271"/>
      <c r="B56" s="271"/>
      <c r="C56" s="271"/>
      <c r="D56" s="271"/>
      <c r="E56" s="272"/>
      <c r="F56" s="272">
        <v>4</v>
      </c>
      <c r="G56" s="370">
        <v>5.3051976473341408E-2</v>
      </c>
      <c r="H56" s="271"/>
    </row>
    <row r="57" spans="1:8" x14ac:dyDescent="0.3">
      <c r="A57" s="271"/>
      <c r="B57" s="271"/>
      <c r="C57" s="271"/>
      <c r="D57" s="271"/>
      <c r="E57" s="272">
        <v>2019</v>
      </c>
      <c r="F57" s="272">
        <v>1</v>
      </c>
      <c r="G57" s="370">
        <v>8.0699398767450026E-2</v>
      </c>
      <c r="H57" s="271"/>
    </row>
    <row r="58" spans="1:8" x14ac:dyDescent="0.3">
      <c r="A58" s="271"/>
      <c r="B58" s="271"/>
      <c r="C58" s="271"/>
      <c r="D58" s="271"/>
      <c r="E58" s="272"/>
      <c r="F58" s="272">
        <v>2</v>
      </c>
      <c r="G58" s="370">
        <v>4.1389674433920949E-2</v>
      </c>
      <c r="H58" s="271"/>
    </row>
    <row r="59" spans="1:8" x14ac:dyDescent="0.3">
      <c r="A59" s="271"/>
      <c r="B59" s="271"/>
      <c r="C59" s="271"/>
      <c r="D59" s="271"/>
      <c r="E59" s="272"/>
      <c r="F59" s="272">
        <v>3</v>
      </c>
      <c r="G59" s="370">
        <v>1.0059749030511657E-2</v>
      </c>
      <c r="H59" s="271"/>
    </row>
    <row r="60" spans="1:8" x14ac:dyDescent="0.3">
      <c r="A60" s="271"/>
      <c r="B60" s="271"/>
      <c r="C60" s="271"/>
      <c r="D60" s="271"/>
      <c r="E60" s="272"/>
      <c r="F60" s="272">
        <v>4</v>
      </c>
      <c r="G60" s="370">
        <v>4.333296480351579E-2</v>
      </c>
      <c r="H60" s="271"/>
    </row>
    <row r="61" spans="1:8" x14ac:dyDescent="0.3">
      <c r="A61" s="271"/>
      <c r="B61" s="271"/>
      <c r="C61" s="271"/>
      <c r="D61" s="271"/>
      <c r="E61" s="272">
        <v>2020</v>
      </c>
      <c r="F61" s="272">
        <v>1</v>
      </c>
      <c r="G61" s="370">
        <v>1.9237266514179306E-2</v>
      </c>
      <c r="H61" s="271"/>
    </row>
    <row r="62" spans="1:8" x14ac:dyDescent="0.3">
      <c r="A62" s="271"/>
      <c r="B62" s="271"/>
      <c r="C62" s="271"/>
      <c r="D62" s="271"/>
      <c r="E62" s="272"/>
      <c r="F62" s="272">
        <v>2</v>
      </c>
      <c r="G62" s="370">
        <v>0.25480129295237425</v>
      </c>
      <c r="H62" s="271"/>
    </row>
    <row r="63" spans="1:8" x14ac:dyDescent="0.3">
      <c r="A63" s="271"/>
      <c r="B63" s="271"/>
      <c r="C63" s="271"/>
      <c r="D63" s="271"/>
      <c r="E63" s="272"/>
      <c r="F63" s="272">
        <v>3</v>
      </c>
      <c r="G63" s="370">
        <v>0.30662098622126271</v>
      </c>
      <c r="H63" s="271"/>
    </row>
    <row r="64" spans="1:8" x14ac:dyDescent="0.3">
      <c r="A64" s="271"/>
      <c r="B64" s="271"/>
      <c r="C64" s="271"/>
      <c r="D64" s="271"/>
      <c r="E64" s="272"/>
      <c r="F64" s="272">
        <v>4</v>
      </c>
      <c r="G64" s="370">
        <v>0.15649497658418854</v>
      </c>
      <c r="H64" s="271"/>
    </row>
    <row r="65" spans="1:8" x14ac:dyDescent="0.3">
      <c r="A65" s="271"/>
      <c r="B65" s="271"/>
      <c r="C65" s="271"/>
      <c r="D65" s="271"/>
      <c r="E65" s="272">
        <v>2021</v>
      </c>
      <c r="F65" s="272">
        <v>1</v>
      </c>
      <c r="G65" s="370">
        <v>0.1053838827797996</v>
      </c>
      <c r="H65" s="271"/>
    </row>
    <row r="66" spans="1:8" x14ac:dyDescent="0.3">
      <c r="A66" s="271"/>
      <c r="B66" s="271"/>
      <c r="C66" s="271"/>
      <c r="D66" s="271"/>
      <c r="E66" s="272"/>
      <c r="F66" s="272">
        <v>2</v>
      </c>
      <c r="G66" s="370">
        <v>0.62214038681364536</v>
      </c>
      <c r="H66" s="271"/>
    </row>
    <row r="67" spans="1:8" x14ac:dyDescent="0.3">
      <c r="A67" s="271"/>
      <c r="B67" s="271"/>
      <c r="C67" s="271"/>
      <c r="D67" s="271"/>
      <c r="E67" s="272"/>
      <c r="F67" s="272">
        <v>3</v>
      </c>
      <c r="G67" s="370">
        <v>0.22782214557442015</v>
      </c>
      <c r="H67" s="271"/>
    </row>
    <row r="68" spans="1:8" x14ac:dyDescent="0.3">
      <c r="A68" s="271"/>
      <c r="B68" s="271"/>
      <c r="C68" s="271"/>
      <c r="D68" s="271"/>
      <c r="E68" s="272"/>
      <c r="F68" s="272">
        <v>4</v>
      </c>
      <c r="G68" s="370">
        <v>8.7502476505653307E-2</v>
      </c>
      <c r="H68" s="271"/>
    </row>
    <row r="69" spans="1:8" x14ac:dyDescent="0.3">
      <c r="A69" s="271"/>
      <c r="B69" s="271"/>
      <c r="C69" s="271"/>
      <c r="D69" s="271"/>
      <c r="E69" s="272">
        <v>2022</v>
      </c>
      <c r="F69" s="272">
        <v>1</v>
      </c>
      <c r="G69" s="370">
        <v>0.19959086006670124</v>
      </c>
      <c r="H69" s="271"/>
    </row>
    <row r="70" spans="1:8" x14ac:dyDescent="0.3">
      <c r="A70" s="271"/>
      <c r="B70" s="271"/>
      <c r="C70" s="271"/>
      <c r="D70" s="271"/>
      <c r="E70" s="272"/>
      <c r="F70" s="272">
        <v>2</v>
      </c>
      <c r="G70" s="370">
        <v>0.51674462620844153</v>
      </c>
      <c r="H70" s="271"/>
    </row>
    <row r="71" spans="1:8" x14ac:dyDescent="0.3">
      <c r="A71" s="271"/>
      <c r="B71" s="271"/>
      <c r="C71" s="271"/>
      <c r="D71" s="271"/>
      <c r="E71" s="272"/>
      <c r="F71" s="272">
        <v>3</v>
      </c>
      <c r="G71" s="370">
        <v>0.13293047115466688</v>
      </c>
      <c r="H71" s="271"/>
    </row>
    <row r="72" spans="1:8" x14ac:dyDescent="0.3">
      <c r="A72" s="271"/>
      <c r="B72" s="271"/>
      <c r="C72" s="271"/>
      <c r="D72" s="271"/>
      <c r="E72" s="272"/>
      <c r="F72" s="272">
        <v>4</v>
      </c>
      <c r="G72" s="370">
        <v>0.12590878787629919</v>
      </c>
      <c r="H72" s="271"/>
    </row>
    <row r="73" spans="1:8" x14ac:dyDescent="0.3">
      <c r="E73" s="269">
        <v>2023</v>
      </c>
      <c r="F73" s="272">
        <v>1</v>
      </c>
      <c r="G73" s="370">
        <v>5.6243526636101958E-2</v>
      </c>
    </row>
    <row r="74" spans="1:8" ht="15" thickBot="1" x14ac:dyDescent="0.35">
      <c r="F74" s="275">
        <v>2</v>
      </c>
      <c r="G74" s="371">
        <v>5.8437071912403681E-2</v>
      </c>
    </row>
    <row r="75" spans="1:8" x14ac:dyDescent="0.3">
      <c r="F75" s="275">
        <v>3</v>
      </c>
    </row>
    <row r="76" spans="1:8" x14ac:dyDescent="0.3">
      <c r="F76" s="275">
        <v>4</v>
      </c>
    </row>
  </sheetData>
  <hyperlinks>
    <hyperlink ref="A1" location="'ÍNDICE GFÁFICOS'!A1" display="Ir al índice de gráficos" xr:uid="{EEFFA27E-FC90-408F-A539-A3D69406D1B3}"/>
  </hyperlinks>
  <pageMargins left="0.7" right="0.7" top="0.75" bottom="0.75" header="0.3" footer="0.3"/>
  <pageSetup paperSize="9" orientation="portrait" verticalDpi="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33881-BEE2-48DA-9C6D-67D690822FE7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4.4" x14ac:dyDescent="0.3"/>
  <cols>
    <col min="1" max="1" width="3.5546875" style="267" customWidth="1"/>
    <col min="2" max="2" width="20.5546875" style="267" bestFit="1" customWidth="1"/>
    <col min="3" max="3" width="12.6640625" style="267" customWidth="1"/>
    <col min="4" max="4" width="3.5546875" style="267" customWidth="1"/>
    <col min="5" max="5" width="5.5546875" style="269" bestFit="1" customWidth="1"/>
    <col min="6" max="6" width="2.6640625" style="269" bestFit="1" customWidth="1"/>
    <col min="7" max="7" width="11.6640625" style="267" bestFit="1" customWidth="1"/>
    <col min="8" max="8" width="4.5546875" style="267" customWidth="1"/>
    <col min="9" max="9" width="13.109375" customWidth="1"/>
  </cols>
  <sheetData>
    <row r="1" spans="1:10" x14ac:dyDescent="0.3">
      <c r="A1" s="346" t="s">
        <v>895</v>
      </c>
    </row>
    <row r="2" spans="1:10" s="367" customFormat="1" x14ac:dyDescent="0.3">
      <c r="A2" s="365"/>
      <c r="B2" s="339"/>
      <c r="C2" s="339" t="s">
        <v>606</v>
      </c>
      <c r="D2" s="365"/>
      <c r="E2" s="366"/>
      <c r="F2" s="366"/>
      <c r="G2" s="365"/>
      <c r="H2" s="365"/>
    </row>
    <row r="3" spans="1:10" s="367" customFormat="1" x14ac:dyDescent="0.3">
      <c r="A3" s="365"/>
      <c r="B3" s="338" t="s">
        <v>1017</v>
      </c>
      <c r="C3" s="338" t="s">
        <v>611</v>
      </c>
      <c r="D3" s="365"/>
      <c r="E3" s="366"/>
      <c r="F3" s="366"/>
      <c r="G3" s="365"/>
      <c r="H3" s="365"/>
    </row>
    <row r="4" spans="1:10" s="367" customFormat="1" ht="27" thickBot="1" x14ac:dyDescent="0.35">
      <c r="A4" s="365"/>
      <c r="B4" s="365"/>
      <c r="C4" s="365"/>
      <c r="D4" s="365"/>
      <c r="E4" s="366"/>
      <c r="F4" s="366"/>
      <c r="G4" s="368" t="s">
        <v>226</v>
      </c>
      <c r="H4" s="368"/>
      <c r="I4" s="339"/>
      <c r="J4" s="339"/>
    </row>
    <row r="5" spans="1:10" x14ac:dyDescent="0.3">
      <c r="A5" s="271"/>
      <c r="B5" s="271"/>
      <c r="C5" s="271"/>
      <c r="D5" s="271"/>
      <c r="E5" s="272">
        <v>2006</v>
      </c>
      <c r="F5" s="272">
        <v>1</v>
      </c>
      <c r="G5" s="369">
        <v>1.8788230338169276</v>
      </c>
      <c r="H5" s="271"/>
      <c r="I5" s="268"/>
      <c r="J5" s="268"/>
    </row>
    <row r="6" spans="1:10" x14ac:dyDescent="0.3">
      <c r="A6" s="271"/>
      <c r="B6" s="271"/>
      <c r="C6" s="271"/>
      <c r="D6" s="271"/>
      <c r="E6" s="272"/>
      <c r="F6" s="272">
        <v>2</v>
      </c>
      <c r="G6" s="370">
        <v>1.4375612584087281</v>
      </c>
      <c r="H6" s="271"/>
    </row>
    <row r="7" spans="1:10" x14ac:dyDescent="0.3">
      <c r="A7" s="271"/>
      <c r="B7" s="271"/>
      <c r="C7" s="271"/>
      <c r="D7" s="271"/>
      <c r="E7" s="272"/>
      <c r="F7" s="272">
        <v>3</v>
      </c>
      <c r="G7" s="370">
        <v>0.22683166037794258</v>
      </c>
      <c r="H7" s="271"/>
    </row>
    <row r="8" spans="1:10" x14ac:dyDescent="0.3">
      <c r="A8" s="271"/>
      <c r="B8" s="271"/>
      <c r="C8" s="271"/>
      <c r="D8" s="271"/>
      <c r="E8" s="272"/>
      <c r="F8" s="272">
        <v>4</v>
      </c>
      <c r="G8" s="370">
        <v>0.53825306473030166</v>
      </c>
      <c r="H8" s="271"/>
    </row>
    <row r="9" spans="1:10" x14ac:dyDescent="0.3">
      <c r="A9" s="271"/>
      <c r="B9" s="271"/>
      <c r="C9" s="271"/>
      <c r="D9" s="271"/>
      <c r="E9" s="272">
        <v>2007</v>
      </c>
      <c r="F9" s="272">
        <v>1</v>
      </c>
      <c r="G9" s="370">
        <v>1.1541956856067941</v>
      </c>
      <c r="H9" s="271"/>
    </row>
    <row r="10" spans="1:10" x14ac:dyDescent="0.3">
      <c r="A10" s="271"/>
      <c r="B10" s="271"/>
      <c r="C10" s="271"/>
      <c r="D10" s="271"/>
      <c r="E10" s="272"/>
      <c r="F10" s="272">
        <v>2</v>
      </c>
      <c r="G10" s="370">
        <v>4.5774819639332234E-2</v>
      </c>
      <c r="H10" s="271"/>
    </row>
    <row r="11" spans="1:10" x14ac:dyDescent="0.3">
      <c r="A11" s="271"/>
      <c r="B11" s="271"/>
      <c r="C11" s="271"/>
      <c r="D11" s="271"/>
      <c r="E11" s="272"/>
      <c r="F11" s="272">
        <v>3</v>
      </c>
      <c r="G11" s="370">
        <v>0.20780750670418799</v>
      </c>
      <c r="H11" s="271"/>
    </row>
    <row r="12" spans="1:10" x14ac:dyDescent="0.3">
      <c r="A12" s="271"/>
      <c r="B12" s="271"/>
      <c r="C12" s="271"/>
      <c r="D12" s="271"/>
      <c r="E12" s="272"/>
      <c r="F12" s="272">
        <v>4</v>
      </c>
      <c r="G12" s="370">
        <v>0.17488542760096631</v>
      </c>
      <c r="H12" s="271"/>
    </row>
    <row r="13" spans="1:10" x14ac:dyDescent="0.3">
      <c r="A13" s="271"/>
      <c r="B13" s="271"/>
      <c r="C13" s="271"/>
      <c r="D13" s="271"/>
      <c r="E13" s="272">
        <v>2008</v>
      </c>
      <c r="F13" s="272">
        <v>1</v>
      </c>
      <c r="G13" s="370">
        <v>1.0934360886451111</v>
      </c>
      <c r="H13" s="271"/>
    </row>
    <row r="14" spans="1:10" x14ac:dyDescent="0.3">
      <c r="A14" s="271"/>
      <c r="B14" s="271"/>
      <c r="C14" s="271"/>
      <c r="D14" s="271"/>
      <c r="E14" s="272"/>
      <c r="F14" s="272">
        <v>2</v>
      </c>
      <c r="G14" s="370">
        <v>1.7737670613492618</v>
      </c>
      <c r="H14" s="271"/>
    </row>
    <row r="15" spans="1:10" x14ac:dyDescent="0.3">
      <c r="A15" s="271"/>
      <c r="B15" s="271"/>
      <c r="C15" s="271"/>
      <c r="D15" s="271"/>
      <c r="E15" s="272"/>
      <c r="F15" s="272">
        <v>3</v>
      </c>
      <c r="G15" s="370">
        <v>1.638351510598524</v>
      </c>
      <c r="H15" s="271"/>
    </row>
    <row r="16" spans="1:10" x14ac:dyDescent="0.3">
      <c r="A16" s="271"/>
      <c r="B16" s="271"/>
      <c r="C16" s="271"/>
      <c r="D16" s="271"/>
      <c r="E16" s="272"/>
      <c r="F16" s="272">
        <v>4</v>
      </c>
      <c r="G16" s="370">
        <v>2.2468895697871467</v>
      </c>
      <c r="H16" s="271"/>
    </row>
    <row r="17" spans="1:10" x14ac:dyDescent="0.3">
      <c r="A17" s="271"/>
      <c r="B17" s="271"/>
      <c r="C17" s="271"/>
      <c r="D17" s="271"/>
      <c r="E17" s="272">
        <v>2009</v>
      </c>
      <c r="F17" s="272">
        <v>1</v>
      </c>
      <c r="G17" s="370">
        <v>1.8118839166212901</v>
      </c>
      <c r="H17" s="271"/>
    </row>
    <row r="18" spans="1:10" x14ac:dyDescent="0.3">
      <c r="A18" s="271"/>
      <c r="B18" s="271"/>
      <c r="C18" s="271"/>
      <c r="D18" s="271"/>
      <c r="E18" s="272"/>
      <c r="F18" s="272">
        <v>2</v>
      </c>
      <c r="G18" s="370">
        <v>0.82216584422001582</v>
      </c>
      <c r="H18" s="271"/>
    </row>
    <row r="19" spans="1:10" x14ac:dyDescent="0.3">
      <c r="A19" s="271"/>
      <c r="B19" s="271"/>
      <c r="C19" s="271"/>
      <c r="D19" s="271"/>
      <c r="E19" s="272"/>
      <c r="F19" s="272">
        <v>3</v>
      </c>
      <c r="G19" s="370">
        <v>0.33604657366371227</v>
      </c>
      <c r="H19" s="271"/>
    </row>
    <row r="20" spans="1:10" x14ac:dyDescent="0.3">
      <c r="A20" s="271"/>
      <c r="B20" s="271"/>
      <c r="C20" s="271"/>
      <c r="D20" s="271"/>
      <c r="E20" s="272"/>
      <c r="F20" s="272">
        <v>4</v>
      </c>
      <c r="G20" s="370">
        <v>7.579940222068908E-2</v>
      </c>
      <c r="H20" s="271"/>
    </row>
    <row r="21" spans="1:10" x14ac:dyDescent="0.3">
      <c r="A21" s="271"/>
      <c r="B21" s="271"/>
      <c r="C21" s="271"/>
      <c r="D21" s="271"/>
      <c r="E21" s="272">
        <v>2010</v>
      </c>
      <c r="F21" s="272">
        <v>1</v>
      </c>
      <c r="G21" s="370">
        <v>0.86588973515437129</v>
      </c>
      <c r="H21" s="271"/>
    </row>
    <row r="22" spans="1:10" x14ac:dyDescent="0.3">
      <c r="A22" s="271"/>
      <c r="B22" s="271"/>
      <c r="C22" s="271"/>
      <c r="D22" s="271"/>
      <c r="E22" s="272"/>
      <c r="F22" s="272">
        <v>2</v>
      </c>
      <c r="G22" s="370">
        <v>1.639085271899003</v>
      </c>
      <c r="H22" s="271"/>
      <c r="J22" s="274"/>
    </row>
    <row r="23" spans="1:10" x14ac:dyDescent="0.3">
      <c r="A23" s="271"/>
      <c r="B23" s="271"/>
      <c r="C23" s="271"/>
      <c r="D23" s="271"/>
      <c r="E23" s="272"/>
      <c r="F23" s="272">
        <v>3</v>
      </c>
      <c r="G23" s="370">
        <v>1.8099265905808799</v>
      </c>
      <c r="H23" s="271"/>
    </row>
    <row r="24" spans="1:10" x14ac:dyDescent="0.3">
      <c r="A24" s="271"/>
      <c r="B24" s="271"/>
      <c r="C24" s="271"/>
      <c r="D24" s="271"/>
      <c r="E24" s="272"/>
      <c r="F24" s="272">
        <v>4</v>
      </c>
      <c r="G24" s="370">
        <v>1.0184937505841356</v>
      </c>
      <c r="H24" s="271"/>
    </row>
    <row r="25" spans="1:10" x14ac:dyDescent="0.3">
      <c r="A25" s="271"/>
      <c r="B25" s="271"/>
      <c r="C25" s="271"/>
      <c r="D25" s="271"/>
      <c r="E25" s="272">
        <v>2011</v>
      </c>
      <c r="F25" s="272">
        <v>1</v>
      </c>
      <c r="G25" s="370">
        <v>1.9015591188566605</v>
      </c>
      <c r="H25" s="271"/>
    </row>
    <row r="26" spans="1:10" x14ac:dyDescent="0.3">
      <c r="A26" s="271"/>
      <c r="B26" s="271"/>
      <c r="C26" s="271"/>
      <c r="D26" s="271"/>
      <c r="E26" s="272"/>
      <c r="F26" s="272">
        <v>2</v>
      </c>
      <c r="G26" s="370">
        <v>1.1236832828078713</v>
      </c>
      <c r="H26" s="271"/>
    </row>
    <row r="27" spans="1:10" x14ac:dyDescent="0.3">
      <c r="A27" s="271"/>
      <c r="B27" s="271"/>
      <c r="C27" s="271"/>
      <c r="D27" s="271"/>
      <c r="E27" s="272"/>
      <c r="F27" s="272">
        <v>3</v>
      </c>
      <c r="G27" s="370">
        <v>0.34895554903438736</v>
      </c>
      <c r="H27" s="271"/>
    </row>
    <row r="28" spans="1:10" x14ac:dyDescent="0.3">
      <c r="A28" s="271"/>
      <c r="B28" s="271"/>
      <c r="C28" s="271"/>
      <c r="D28" s="271"/>
      <c r="E28" s="272"/>
      <c r="F28" s="272">
        <v>4</v>
      </c>
      <c r="G28" s="370">
        <v>0.77866223730994344</v>
      </c>
      <c r="H28" s="271"/>
    </row>
    <row r="29" spans="1:10" x14ac:dyDescent="0.3">
      <c r="A29" s="271"/>
      <c r="B29" s="271"/>
      <c r="C29" s="271"/>
      <c r="D29" s="271"/>
      <c r="E29" s="272">
        <v>2012</v>
      </c>
      <c r="F29" s="272">
        <v>1</v>
      </c>
      <c r="G29" s="370">
        <v>0.77569128176946567</v>
      </c>
      <c r="H29" s="271"/>
    </row>
    <row r="30" spans="1:10" x14ac:dyDescent="0.3">
      <c r="A30" s="271"/>
      <c r="B30" s="271"/>
      <c r="C30" s="271"/>
      <c r="D30" s="271"/>
      <c r="E30" s="272"/>
      <c r="F30" s="272">
        <v>2</v>
      </c>
      <c r="G30" s="370">
        <v>0.61659160576446781</v>
      </c>
      <c r="H30" s="271"/>
    </row>
    <row r="31" spans="1:10" x14ac:dyDescent="0.3">
      <c r="A31" s="271"/>
      <c r="B31" s="271"/>
      <c r="C31" s="271"/>
      <c r="D31" s="271"/>
      <c r="E31" s="272"/>
      <c r="F31" s="272">
        <v>3</v>
      </c>
      <c r="G31" s="370">
        <v>0.80118406338710257</v>
      </c>
      <c r="H31" s="271"/>
    </row>
    <row r="32" spans="1:10" x14ac:dyDescent="0.3">
      <c r="A32" s="271"/>
      <c r="B32" s="271"/>
      <c r="C32" s="271"/>
      <c r="D32" s="271"/>
      <c r="E32" s="272"/>
      <c r="F32" s="272">
        <v>4</v>
      </c>
      <c r="G32" s="370">
        <v>0.76606453850932199</v>
      </c>
      <c r="H32" s="271"/>
    </row>
    <row r="33" spans="1:8" x14ac:dyDescent="0.3">
      <c r="A33" s="271"/>
      <c r="B33" s="271"/>
      <c r="C33" s="271"/>
      <c r="D33" s="271"/>
      <c r="E33" s="272">
        <v>2013</v>
      </c>
      <c r="F33" s="272">
        <v>1</v>
      </c>
      <c r="G33" s="370">
        <v>1.5150034115502589</v>
      </c>
      <c r="H33" s="271"/>
    </row>
    <row r="34" spans="1:8" x14ac:dyDescent="0.3">
      <c r="A34" s="271"/>
      <c r="B34" s="271"/>
      <c r="C34" s="271"/>
      <c r="D34" s="271"/>
      <c r="E34" s="272"/>
      <c r="F34" s="272">
        <v>2</v>
      </c>
      <c r="G34" s="370">
        <v>0.47737178805765512</v>
      </c>
      <c r="H34" s="271"/>
    </row>
    <row r="35" spans="1:8" x14ac:dyDescent="0.3">
      <c r="A35" s="271"/>
      <c r="B35" s="271"/>
      <c r="C35" s="271"/>
      <c r="D35" s="271"/>
      <c r="E35" s="272"/>
      <c r="F35" s="272">
        <v>3</v>
      </c>
      <c r="G35" s="370">
        <v>0.62303159012860621</v>
      </c>
      <c r="H35" s="271"/>
    </row>
    <row r="36" spans="1:8" x14ac:dyDescent="0.3">
      <c r="A36" s="271"/>
      <c r="B36" s="271"/>
      <c r="C36" s="271"/>
      <c r="D36" s="271"/>
      <c r="E36" s="272"/>
      <c r="F36" s="272">
        <v>4</v>
      </c>
      <c r="G36" s="370">
        <v>0.55198078529962802</v>
      </c>
      <c r="H36" s="271"/>
    </row>
    <row r="37" spans="1:8" x14ac:dyDescent="0.3">
      <c r="A37" s="271"/>
      <c r="B37" s="271"/>
      <c r="C37" s="271"/>
      <c r="D37" s="271"/>
      <c r="E37" s="272">
        <v>2014</v>
      </c>
      <c r="F37" s="272">
        <v>1</v>
      </c>
      <c r="G37" s="370">
        <v>0.79898531264368855</v>
      </c>
      <c r="H37" s="271"/>
    </row>
    <row r="38" spans="1:8" x14ac:dyDescent="0.3">
      <c r="A38" s="271"/>
      <c r="B38" s="271"/>
      <c r="C38" s="271"/>
      <c r="D38" s="271"/>
      <c r="E38" s="272"/>
      <c r="F38" s="272">
        <v>2</v>
      </c>
      <c r="G38" s="370">
        <v>0.27825983109839048</v>
      </c>
      <c r="H38" s="271"/>
    </row>
    <row r="39" spans="1:8" x14ac:dyDescent="0.3">
      <c r="A39" s="271"/>
      <c r="B39" s="271"/>
      <c r="C39" s="271"/>
      <c r="D39" s="271"/>
      <c r="E39" s="272"/>
      <c r="F39" s="272">
        <v>3</v>
      </c>
      <c r="G39" s="370">
        <v>0.30232827744800983</v>
      </c>
      <c r="H39" s="271"/>
    </row>
    <row r="40" spans="1:8" x14ac:dyDescent="0.3">
      <c r="A40" s="271"/>
      <c r="B40" s="271"/>
      <c r="C40" s="271"/>
      <c r="D40" s="271"/>
      <c r="E40" s="272"/>
      <c r="F40" s="272">
        <v>4</v>
      </c>
      <c r="G40" s="370">
        <v>0.12352522372479317</v>
      </c>
      <c r="H40" s="271"/>
    </row>
    <row r="41" spans="1:8" x14ac:dyDescent="0.3">
      <c r="A41" s="271"/>
      <c r="B41" s="271"/>
      <c r="C41" s="271"/>
      <c r="D41" s="271"/>
      <c r="E41" s="272">
        <v>2015</v>
      </c>
      <c r="F41" s="272">
        <v>1</v>
      </c>
      <c r="G41" s="370">
        <v>0.29149785165040043</v>
      </c>
      <c r="H41" s="271"/>
    </row>
    <row r="42" spans="1:8" x14ac:dyDescent="0.3">
      <c r="A42" s="271"/>
      <c r="B42" s="271"/>
      <c r="C42" s="271"/>
      <c r="D42" s="271"/>
      <c r="E42" s="272"/>
      <c r="F42" s="272">
        <v>2</v>
      </c>
      <c r="G42" s="370">
        <v>0.30271014681882291</v>
      </c>
      <c r="H42" s="271"/>
    </row>
    <row r="43" spans="1:8" x14ac:dyDescent="0.3">
      <c r="A43" s="271"/>
      <c r="B43" s="271"/>
      <c r="C43" s="271"/>
      <c r="D43" s="271"/>
      <c r="E43" s="272"/>
      <c r="F43" s="272">
        <v>3</v>
      </c>
      <c r="G43" s="370">
        <v>0.329821563985982</v>
      </c>
      <c r="H43" s="271"/>
    </row>
    <row r="44" spans="1:8" x14ac:dyDescent="0.3">
      <c r="A44" s="271"/>
      <c r="B44" s="271"/>
      <c r="C44" s="271"/>
      <c r="D44" s="271"/>
      <c r="E44" s="272"/>
      <c r="F44" s="272">
        <v>4</v>
      </c>
      <c r="G44" s="370">
        <v>0.21658291883529604</v>
      </c>
      <c r="H44" s="271"/>
    </row>
    <row r="45" spans="1:8" x14ac:dyDescent="0.3">
      <c r="A45" s="271"/>
      <c r="B45" s="271"/>
      <c r="C45" s="271"/>
      <c r="D45" s="271"/>
      <c r="E45" s="272">
        <v>2016</v>
      </c>
      <c r="F45" s="272">
        <v>1</v>
      </c>
      <c r="G45" s="370">
        <v>0.76600217228085155</v>
      </c>
      <c r="H45" s="271"/>
    </row>
    <row r="46" spans="1:8" x14ac:dyDescent="0.3">
      <c r="A46" s="271"/>
      <c r="B46" s="271"/>
      <c r="C46" s="271"/>
      <c r="D46" s="271"/>
      <c r="E46" s="272"/>
      <c r="F46" s="272">
        <v>2</v>
      </c>
      <c r="G46" s="370">
        <v>0.85284012819556865</v>
      </c>
      <c r="H46" s="271"/>
    </row>
    <row r="47" spans="1:8" x14ac:dyDescent="0.3">
      <c r="A47" s="271"/>
      <c r="B47" s="271"/>
      <c r="C47" s="271"/>
      <c r="D47" s="271"/>
      <c r="E47" s="272"/>
      <c r="F47" s="272">
        <v>3</v>
      </c>
      <c r="G47" s="370">
        <v>0.38997676055796932</v>
      </c>
      <c r="H47" s="271"/>
    </row>
    <row r="48" spans="1:8" x14ac:dyDescent="0.3">
      <c r="A48" s="271"/>
      <c r="B48" s="271"/>
      <c r="C48" s="271"/>
      <c r="D48" s="271"/>
      <c r="E48" s="272"/>
      <c r="F48" s="272">
        <v>4</v>
      </c>
      <c r="G48" s="370">
        <v>0.26645939273958358</v>
      </c>
      <c r="H48" s="271"/>
    </row>
    <row r="49" spans="1:8" x14ac:dyDescent="0.3">
      <c r="A49" s="271"/>
      <c r="B49" s="271"/>
      <c r="C49" s="271"/>
      <c r="D49" s="271"/>
      <c r="E49" s="272">
        <v>2017</v>
      </c>
      <c r="F49" s="272">
        <v>1</v>
      </c>
      <c r="G49" s="370">
        <v>0.86867192771768009</v>
      </c>
      <c r="H49" s="271"/>
    </row>
    <row r="50" spans="1:8" x14ac:dyDescent="0.3">
      <c r="A50" s="271"/>
      <c r="B50" s="271"/>
      <c r="C50" s="271"/>
      <c r="D50" s="271"/>
      <c r="E50" s="272"/>
      <c r="F50" s="272">
        <v>2</v>
      </c>
      <c r="G50" s="370">
        <v>0.53327513178704711</v>
      </c>
      <c r="H50" s="271"/>
    </row>
    <row r="51" spans="1:8" x14ac:dyDescent="0.3">
      <c r="A51" s="271"/>
      <c r="B51" s="271"/>
      <c r="C51" s="271"/>
      <c r="D51" s="271"/>
      <c r="E51" s="272"/>
      <c r="F51" s="272">
        <v>3</v>
      </c>
      <c r="G51" s="370">
        <v>0.2643973481942315</v>
      </c>
      <c r="H51" s="271"/>
    </row>
    <row r="52" spans="1:8" x14ac:dyDescent="0.3">
      <c r="A52" s="271"/>
      <c r="B52" s="271"/>
      <c r="C52" s="271"/>
      <c r="D52" s="271"/>
      <c r="E52" s="272"/>
      <c r="F52" s="272">
        <v>4</v>
      </c>
      <c r="G52" s="370">
        <v>0.5903558041330853</v>
      </c>
      <c r="H52" s="271"/>
    </row>
    <row r="53" spans="1:8" x14ac:dyDescent="0.3">
      <c r="A53" s="271"/>
      <c r="B53" s="271"/>
      <c r="C53" s="271"/>
      <c r="D53" s="271"/>
      <c r="E53" s="272">
        <v>2018</v>
      </c>
      <c r="F53" s="272">
        <v>1</v>
      </c>
      <c r="G53" s="370">
        <v>0.35726692383028913</v>
      </c>
      <c r="H53" s="271"/>
    </row>
    <row r="54" spans="1:8" x14ac:dyDescent="0.3">
      <c r="A54" s="271"/>
      <c r="B54" s="271"/>
      <c r="C54" s="271"/>
      <c r="D54" s="271"/>
      <c r="E54" s="272"/>
      <c r="F54" s="272">
        <v>2</v>
      </c>
      <c r="G54" s="370">
        <v>0.45073750590280737</v>
      </c>
      <c r="H54" s="271"/>
    </row>
    <row r="55" spans="1:8" x14ac:dyDescent="0.3">
      <c r="A55" s="271"/>
      <c r="B55" s="271"/>
      <c r="C55" s="271"/>
      <c r="D55" s="271"/>
      <c r="E55" s="272"/>
      <c r="F55" s="272">
        <v>3</v>
      </c>
      <c r="G55" s="370">
        <v>0.35139934749535701</v>
      </c>
      <c r="H55" s="271"/>
    </row>
    <row r="56" spans="1:8" x14ac:dyDescent="0.3">
      <c r="A56" s="271"/>
      <c r="B56" s="271"/>
      <c r="C56" s="271"/>
      <c r="D56" s="271"/>
      <c r="E56" s="272"/>
      <c r="F56" s="272">
        <v>4</v>
      </c>
      <c r="G56" s="370">
        <v>0.41068536024713775</v>
      </c>
      <c r="H56" s="271"/>
    </row>
    <row r="57" spans="1:8" x14ac:dyDescent="0.3">
      <c r="A57" s="271"/>
      <c r="B57" s="271"/>
      <c r="C57" s="271"/>
      <c r="D57" s="271"/>
      <c r="E57" s="272">
        <v>2019</v>
      </c>
      <c r="F57" s="272">
        <v>1</v>
      </c>
      <c r="G57" s="370">
        <v>0.44602143236060976</v>
      </c>
      <c r="H57" s="271"/>
    </row>
    <row r="58" spans="1:8" x14ac:dyDescent="0.3">
      <c r="A58" s="271"/>
      <c r="B58" s="271"/>
      <c r="C58" s="271"/>
      <c r="D58" s="271"/>
      <c r="E58" s="272"/>
      <c r="F58" s="272">
        <v>2</v>
      </c>
      <c r="G58" s="370">
        <v>0.1158383163142041</v>
      </c>
      <c r="H58" s="271"/>
    </row>
    <row r="59" spans="1:8" x14ac:dyDescent="0.3">
      <c r="A59" s="271"/>
      <c r="B59" s="271"/>
      <c r="C59" s="271"/>
      <c r="D59" s="271"/>
      <c r="E59" s="272"/>
      <c r="F59" s="272">
        <v>3</v>
      </c>
      <c r="G59" s="370">
        <v>0.3386299382227102</v>
      </c>
      <c r="H59" s="271"/>
    </row>
    <row r="60" spans="1:8" x14ac:dyDescent="0.3">
      <c r="A60" s="271"/>
      <c r="B60" s="271"/>
      <c r="C60" s="271"/>
      <c r="D60" s="271"/>
      <c r="E60" s="272"/>
      <c r="F60" s="272">
        <v>4</v>
      </c>
      <c r="G60" s="370">
        <v>0.45386713667517259</v>
      </c>
      <c r="H60" s="271"/>
    </row>
    <row r="61" spans="1:8" x14ac:dyDescent="0.3">
      <c r="A61" s="271"/>
      <c r="B61" s="271"/>
      <c r="C61" s="271"/>
      <c r="D61" s="271"/>
      <c r="E61" s="272">
        <v>2020</v>
      </c>
      <c r="F61" s="272">
        <v>1</v>
      </c>
      <c r="G61" s="370">
        <v>0.5072314040574718</v>
      </c>
      <c r="H61" s="271"/>
    </row>
    <row r="62" spans="1:8" x14ac:dyDescent="0.3">
      <c r="A62" s="271"/>
      <c r="B62" s="271"/>
      <c r="C62" s="271"/>
      <c r="D62" s="271"/>
      <c r="E62" s="272"/>
      <c r="F62" s="272">
        <v>2</v>
      </c>
      <c r="G62" s="370">
        <v>0.35644527053874159</v>
      </c>
      <c r="H62" s="271"/>
    </row>
    <row r="63" spans="1:8" x14ac:dyDescent="0.3">
      <c r="A63" s="271"/>
      <c r="B63" s="271"/>
      <c r="C63" s="271"/>
      <c r="D63" s="271"/>
      <c r="E63" s="272"/>
      <c r="F63" s="272">
        <v>3</v>
      </c>
      <c r="G63" s="370">
        <v>1.5908213638305615</v>
      </c>
      <c r="H63" s="271"/>
    </row>
    <row r="64" spans="1:8" x14ac:dyDescent="0.3">
      <c r="A64" s="271"/>
      <c r="B64" s="271"/>
      <c r="C64" s="271"/>
      <c r="D64" s="271"/>
      <c r="E64" s="272"/>
      <c r="F64" s="272">
        <v>4</v>
      </c>
      <c r="G64" s="370">
        <v>2.4619126767459889</v>
      </c>
      <c r="H64" s="271"/>
    </row>
    <row r="65" spans="1:8" x14ac:dyDescent="0.3">
      <c r="A65" s="271"/>
      <c r="B65" s="271"/>
      <c r="C65" s="271"/>
      <c r="D65" s="271"/>
      <c r="E65" s="272">
        <v>2021</v>
      </c>
      <c r="F65" s="272">
        <v>1</v>
      </c>
      <c r="G65" s="370">
        <v>0.89174132577882892</v>
      </c>
      <c r="H65" s="271"/>
    </row>
    <row r="66" spans="1:8" x14ac:dyDescent="0.3">
      <c r="A66" s="271"/>
      <c r="B66" s="271"/>
      <c r="C66" s="271"/>
      <c r="D66" s="271"/>
      <c r="E66" s="272"/>
      <c r="F66" s="272">
        <v>2</v>
      </c>
      <c r="G66" s="370">
        <v>0.35477625439878396</v>
      </c>
      <c r="H66" s="271"/>
    </row>
    <row r="67" spans="1:8" x14ac:dyDescent="0.3">
      <c r="A67" s="271"/>
      <c r="B67" s="271"/>
      <c r="C67" s="271"/>
      <c r="D67" s="271"/>
      <c r="E67" s="272"/>
      <c r="F67" s="272">
        <v>3</v>
      </c>
      <c r="G67" s="370">
        <v>0.41653630368773814</v>
      </c>
      <c r="H67" s="271"/>
    </row>
    <row r="68" spans="1:8" x14ac:dyDescent="0.3">
      <c r="A68" s="271"/>
      <c r="B68" s="271"/>
      <c r="C68" s="271"/>
      <c r="D68" s="271"/>
      <c r="E68" s="272"/>
      <c r="F68" s="272">
        <v>4</v>
      </c>
      <c r="G68" s="370">
        <v>0.82021405494590061</v>
      </c>
      <c r="H68" s="271"/>
    </row>
    <row r="69" spans="1:8" x14ac:dyDescent="0.3">
      <c r="A69" s="271"/>
      <c r="B69" s="271"/>
      <c r="C69" s="271"/>
      <c r="D69" s="271"/>
      <c r="E69" s="272">
        <v>2022</v>
      </c>
      <c r="F69" s="272">
        <v>1</v>
      </c>
      <c r="G69" s="370">
        <v>1.841317414230115</v>
      </c>
      <c r="H69" s="271"/>
    </row>
    <row r="70" spans="1:8" x14ac:dyDescent="0.3">
      <c r="A70" s="271"/>
      <c r="B70" s="271"/>
      <c r="C70" s="271"/>
      <c r="D70" s="271"/>
      <c r="E70" s="272"/>
      <c r="F70" s="272">
        <v>2</v>
      </c>
      <c r="G70" s="370">
        <v>1.2799438484893471</v>
      </c>
      <c r="H70" s="271"/>
    </row>
    <row r="71" spans="1:8" x14ac:dyDescent="0.3">
      <c r="A71" s="271"/>
      <c r="B71" s="271"/>
      <c r="C71" s="271"/>
      <c r="D71" s="271"/>
      <c r="E71" s="272"/>
      <c r="F71" s="272">
        <v>3</v>
      </c>
      <c r="G71" s="370">
        <v>0.47872487814660186</v>
      </c>
      <c r="H71" s="271"/>
    </row>
    <row r="72" spans="1:8" x14ac:dyDescent="0.3">
      <c r="A72" s="271"/>
      <c r="B72" s="271"/>
      <c r="C72" s="271"/>
      <c r="D72" s="271"/>
      <c r="E72" s="272"/>
      <c r="F72" s="272">
        <v>4</v>
      </c>
      <c r="G72" s="370">
        <v>0.81897276817545672</v>
      </c>
      <c r="H72" s="271"/>
    </row>
    <row r="73" spans="1:8" x14ac:dyDescent="0.3">
      <c r="E73" s="269">
        <v>2023</v>
      </c>
      <c r="F73" s="272">
        <v>1</v>
      </c>
      <c r="G73" s="370">
        <v>0.66191082805183044</v>
      </c>
    </row>
    <row r="74" spans="1:8" ht="15" thickBot="1" x14ac:dyDescent="0.35">
      <c r="F74" s="275">
        <v>2</v>
      </c>
      <c r="G74" s="371">
        <v>0.50329650648828228</v>
      </c>
    </row>
    <row r="75" spans="1:8" x14ac:dyDescent="0.3">
      <c r="F75" s="275">
        <v>3</v>
      </c>
    </row>
    <row r="76" spans="1:8" x14ac:dyDescent="0.3">
      <c r="F76" s="275">
        <v>4</v>
      </c>
    </row>
  </sheetData>
  <hyperlinks>
    <hyperlink ref="A1" location="'ÍNDICE GFÁFICOS'!A1" display="Ir al índice de gráficos" xr:uid="{7945D617-0D11-48CB-A804-F4F8CBD9EBE3}"/>
  </hyperlinks>
  <pageMargins left="0.7" right="0.7" top="0.75" bottom="0.75" header="0.3" footer="0.3"/>
  <pageSetup paperSize="9" orientation="portrait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5085D-B3C6-4962-84F0-11FE6406831B}">
  <sheetPr>
    <tabColor theme="5" tint="0.79998168889431442"/>
  </sheetPr>
  <dimension ref="A1:J76"/>
  <sheetViews>
    <sheetView showGridLines="0" workbookViewId="0">
      <selection activeCell="A2" sqref="A2:XFD3"/>
    </sheetView>
  </sheetViews>
  <sheetFormatPr baseColWidth="10" defaultRowHeight="14.4" x14ac:dyDescent="0.3"/>
  <cols>
    <col min="1" max="1" width="3.5546875" style="267" customWidth="1"/>
    <col min="2" max="2" width="20.5546875" style="267" bestFit="1" customWidth="1"/>
    <col min="3" max="3" width="11.44140625" style="267" customWidth="1"/>
    <col min="4" max="4" width="3.5546875" style="267" customWidth="1"/>
    <col min="5" max="5" width="5.5546875" style="269" bestFit="1" customWidth="1"/>
    <col min="6" max="6" width="2.6640625" style="269" bestFit="1" customWidth="1"/>
    <col min="7" max="7" width="11.6640625" style="267" bestFit="1" customWidth="1"/>
    <col min="8" max="8" width="4.5546875" style="267" customWidth="1"/>
    <col min="9" max="9" width="13.109375" customWidth="1"/>
  </cols>
  <sheetData>
    <row r="1" spans="1:10" x14ac:dyDescent="0.3">
      <c r="A1" s="346" t="s">
        <v>895</v>
      </c>
    </row>
    <row r="2" spans="1:10" s="367" customFormat="1" x14ac:dyDescent="0.3">
      <c r="A2" s="365"/>
      <c r="B2" s="339"/>
      <c r="C2" s="339" t="s">
        <v>606</v>
      </c>
      <c r="D2" s="365"/>
      <c r="E2" s="366"/>
      <c r="F2" s="366"/>
      <c r="G2" s="365"/>
      <c r="H2" s="365"/>
    </row>
    <row r="3" spans="1:10" s="367" customFormat="1" x14ac:dyDescent="0.3">
      <c r="A3" s="365"/>
      <c r="B3" s="338" t="s">
        <v>1018</v>
      </c>
      <c r="C3" s="338" t="s">
        <v>612</v>
      </c>
      <c r="D3" s="365"/>
      <c r="E3" s="366"/>
      <c r="F3" s="366"/>
      <c r="G3" s="365"/>
      <c r="H3" s="365"/>
    </row>
    <row r="4" spans="1:10" s="367" customFormat="1" ht="27" thickBot="1" x14ac:dyDescent="0.35">
      <c r="A4" s="365"/>
      <c r="B4" s="365"/>
      <c r="C4" s="365"/>
      <c r="D4" s="365"/>
      <c r="E4" s="366"/>
      <c r="F4" s="366"/>
      <c r="G4" s="368" t="s">
        <v>226</v>
      </c>
      <c r="H4" s="368"/>
      <c r="I4" s="339"/>
      <c r="J4" s="339"/>
    </row>
    <row r="5" spans="1:10" x14ac:dyDescent="0.3">
      <c r="A5" s="271"/>
      <c r="B5" s="271"/>
      <c r="C5" s="271"/>
      <c r="D5" s="271"/>
      <c r="E5" s="272">
        <v>2006</v>
      </c>
      <c r="F5" s="272">
        <v>1</v>
      </c>
      <c r="G5" s="369">
        <v>0.38016395134724873</v>
      </c>
      <c r="H5" s="271"/>
      <c r="I5" s="268"/>
      <c r="J5" s="268"/>
    </row>
    <row r="6" spans="1:10" x14ac:dyDescent="0.3">
      <c r="A6" s="271"/>
      <c r="B6" s="271"/>
      <c r="C6" s="271"/>
      <c r="D6" s="271"/>
      <c r="E6" s="272"/>
      <c r="F6" s="272">
        <v>2</v>
      </c>
      <c r="G6" s="370">
        <v>0.97916335544337219</v>
      </c>
      <c r="H6" s="271"/>
    </row>
    <row r="7" spans="1:10" x14ac:dyDescent="0.3">
      <c r="A7" s="271"/>
      <c r="B7" s="271"/>
      <c r="C7" s="271"/>
      <c r="D7" s="271"/>
      <c r="E7" s="272"/>
      <c r="F7" s="272">
        <v>3</v>
      </c>
      <c r="G7" s="370">
        <v>0.24207824655066063</v>
      </c>
      <c r="H7" s="271"/>
    </row>
    <row r="8" spans="1:10" x14ac:dyDescent="0.3">
      <c r="A8" s="271"/>
      <c r="B8" s="271"/>
      <c r="C8" s="271"/>
      <c r="D8" s="271"/>
      <c r="E8" s="272"/>
      <c r="F8" s="272">
        <v>4</v>
      </c>
      <c r="G8" s="370">
        <v>0.72245913397063</v>
      </c>
      <c r="H8" s="271"/>
    </row>
    <row r="9" spans="1:10" x14ac:dyDescent="0.3">
      <c r="A9" s="271"/>
      <c r="B9" s="271"/>
      <c r="C9" s="271"/>
      <c r="D9" s="271"/>
      <c r="E9" s="272">
        <v>2007</v>
      </c>
      <c r="F9" s="272">
        <v>1</v>
      </c>
      <c r="G9" s="370">
        <v>0.24105597704849957</v>
      </c>
      <c r="H9" s="271"/>
    </row>
    <row r="10" spans="1:10" x14ac:dyDescent="0.3">
      <c r="A10" s="271"/>
      <c r="B10" s="271"/>
      <c r="C10" s="271"/>
      <c r="D10" s="271"/>
      <c r="E10" s="272"/>
      <c r="F10" s="272">
        <v>2</v>
      </c>
      <c r="G10" s="370">
        <v>0.11809337889940533</v>
      </c>
      <c r="H10" s="271"/>
    </row>
    <row r="11" spans="1:10" x14ac:dyDescent="0.3">
      <c r="A11" s="271"/>
      <c r="B11" s="271"/>
      <c r="C11" s="271"/>
      <c r="D11" s="271"/>
      <c r="E11" s="272"/>
      <c r="F11" s="272">
        <v>3</v>
      </c>
      <c r="G11" s="370">
        <v>0.30538673626805429</v>
      </c>
      <c r="H11" s="271"/>
    </row>
    <row r="12" spans="1:10" x14ac:dyDescent="0.3">
      <c r="A12" s="271"/>
      <c r="B12" s="271"/>
      <c r="C12" s="271"/>
      <c r="D12" s="271"/>
      <c r="E12" s="272"/>
      <c r="F12" s="272">
        <v>4</v>
      </c>
      <c r="G12" s="370">
        <v>0.24893946160603447</v>
      </c>
      <c r="H12" s="271"/>
    </row>
    <row r="13" spans="1:10" x14ac:dyDescent="0.3">
      <c r="A13" s="271"/>
      <c r="B13" s="271"/>
      <c r="C13" s="271"/>
      <c r="D13" s="271"/>
      <c r="E13" s="272">
        <v>2008</v>
      </c>
      <c r="F13" s="272">
        <v>1</v>
      </c>
      <c r="G13" s="370">
        <v>0.47820428043509711</v>
      </c>
      <c r="H13" s="271"/>
    </row>
    <row r="14" spans="1:10" x14ac:dyDescent="0.3">
      <c r="A14" s="271"/>
      <c r="B14" s="271"/>
      <c r="C14" s="271"/>
      <c r="D14" s="271"/>
      <c r="E14" s="272"/>
      <c r="F14" s="272">
        <v>2</v>
      </c>
      <c r="G14" s="370">
        <v>1.7310739423617496</v>
      </c>
      <c r="H14" s="271"/>
    </row>
    <row r="15" spans="1:10" x14ac:dyDescent="0.3">
      <c r="A15" s="271"/>
      <c r="B15" s="271"/>
      <c r="C15" s="271"/>
      <c r="D15" s="271"/>
      <c r="E15" s="272"/>
      <c r="F15" s="272">
        <v>3</v>
      </c>
      <c r="G15" s="370">
        <v>1.6719861494949146</v>
      </c>
      <c r="H15" s="271"/>
    </row>
    <row r="16" spans="1:10" x14ac:dyDescent="0.3">
      <c r="A16" s="271"/>
      <c r="B16" s="271"/>
      <c r="C16" s="271"/>
      <c r="D16" s="271"/>
      <c r="E16" s="272"/>
      <c r="F16" s="272">
        <v>4</v>
      </c>
      <c r="G16" s="370">
        <v>2.636977731864222</v>
      </c>
      <c r="H16" s="271"/>
    </row>
    <row r="17" spans="1:10" x14ac:dyDescent="0.3">
      <c r="A17" s="271"/>
      <c r="B17" s="271"/>
      <c r="C17" s="271"/>
      <c r="D17" s="271"/>
      <c r="E17" s="272">
        <v>2009</v>
      </c>
      <c r="F17" s="272">
        <v>1</v>
      </c>
      <c r="G17" s="370">
        <v>1.8113831406455503</v>
      </c>
      <c r="H17" s="271"/>
    </row>
    <row r="18" spans="1:10" x14ac:dyDescent="0.3">
      <c r="A18" s="271"/>
      <c r="B18" s="271"/>
      <c r="C18" s="271"/>
      <c r="D18" s="271"/>
      <c r="E18" s="272"/>
      <c r="F18" s="272">
        <v>2</v>
      </c>
      <c r="G18" s="370">
        <v>0.40796112123569989</v>
      </c>
      <c r="H18" s="271"/>
    </row>
    <row r="19" spans="1:10" x14ac:dyDescent="0.3">
      <c r="A19" s="271"/>
      <c r="B19" s="271"/>
      <c r="C19" s="271"/>
      <c r="D19" s="271"/>
      <c r="E19" s="272"/>
      <c r="F19" s="272">
        <v>3</v>
      </c>
      <c r="G19" s="370">
        <v>1.0342792836131187</v>
      </c>
      <c r="H19" s="271"/>
    </row>
    <row r="20" spans="1:10" x14ac:dyDescent="0.3">
      <c r="A20" s="271"/>
      <c r="B20" s="271"/>
      <c r="C20" s="271"/>
      <c r="D20" s="271"/>
      <c r="E20" s="272"/>
      <c r="F20" s="272">
        <v>4</v>
      </c>
      <c r="G20" s="370">
        <v>0.37786984175783345</v>
      </c>
      <c r="H20" s="271"/>
    </row>
    <row r="21" spans="1:10" x14ac:dyDescent="0.3">
      <c r="A21" s="271"/>
      <c r="B21" s="271"/>
      <c r="C21" s="271"/>
      <c r="D21" s="271"/>
      <c r="E21" s="272">
        <v>2010</v>
      </c>
      <c r="F21" s="272">
        <v>1</v>
      </c>
      <c r="G21" s="370">
        <v>1.2381986455136977</v>
      </c>
      <c r="H21" s="271"/>
    </row>
    <row r="22" spans="1:10" x14ac:dyDescent="0.3">
      <c r="A22" s="271"/>
      <c r="B22" s="271"/>
      <c r="C22" s="271"/>
      <c r="D22" s="271"/>
      <c r="E22" s="272"/>
      <c r="F22" s="272">
        <v>2</v>
      </c>
      <c r="G22" s="370">
        <v>0.96312806118921579</v>
      </c>
      <c r="H22" s="271"/>
      <c r="J22" s="274"/>
    </row>
    <row r="23" spans="1:10" x14ac:dyDescent="0.3">
      <c r="A23" s="271"/>
      <c r="B23" s="271"/>
      <c r="C23" s="271"/>
      <c r="D23" s="271"/>
      <c r="E23" s="272"/>
      <c r="F23" s="272">
        <v>3</v>
      </c>
      <c r="G23" s="370">
        <v>2.4435261121309324</v>
      </c>
      <c r="H23" s="271"/>
    </row>
    <row r="24" spans="1:10" x14ac:dyDescent="0.3">
      <c r="A24" s="271"/>
      <c r="B24" s="271"/>
      <c r="C24" s="271"/>
      <c r="D24" s="271"/>
      <c r="E24" s="272"/>
      <c r="F24" s="272">
        <v>4</v>
      </c>
      <c r="G24" s="370">
        <v>0.65268181501289979</v>
      </c>
      <c r="H24" s="271"/>
    </row>
    <row r="25" spans="1:10" x14ac:dyDescent="0.3">
      <c r="A25" s="271"/>
      <c r="B25" s="271"/>
      <c r="C25" s="271"/>
      <c r="D25" s="271"/>
      <c r="E25" s="272">
        <v>2011</v>
      </c>
      <c r="F25" s="272">
        <v>1</v>
      </c>
      <c r="G25" s="370">
        <v>2.3581860261927421</v>
      </c>
      <c r="H25" s="271"/>
    </row>
    <row r="26" spans="1:10" x14ac:dyDescent="0.3">
      <c r="A26" s="271"/>
      <c r="B26" s="271"/>
      <c r="C26" s="271"/>
      <c r="D26" s="271"/>
      <c r="E26" s="272"/>
      <c r="F26" s="272">
        <v>2</v>
      </c>
      <c r="G26" s="370">
        <v>0.67803813576186844</v>
      </c>
      <c r="H26" s="271"/>
    </row>
    <row r="27" spans="1:10" x14ac:dyDescent="0.3">
      <c r="A27" s="271"/>
      <c r="B27" s="271"/>
      <c r="C27" s="271"/>
      <c r="D27" s="271"/>
      <c r="E27" s="272"/>
      <c r="F27" s="272">
        <v>3</v>
      </c>
      <c r="G27" s="370">
        <v>0.73080948631729503</v>
      </c>
      <c r="H27" s="271"/>
    </row>
    <row r="28" spans="1:10" x14ac:dyDescent="0.3">
      <c r="A28" s="271"/>
      <c r="B28" s="271"/>
      <c r="C28" s="271"/>
      <c r="D28" s="271"/>
      <c r="E28" s="272"/>
      <c r="F28" s="272">
        <v>4</v>
      </c>
      <c r="G28" s="370">
        <v>1.7359829425914577</v>
      </c>
      <c r="H28" s="271"/>
    </row>
    <row r="29" spans="1:10" x14ac:dyDescent="0.3">
      <c r="A29" s="271"/>
      <c r="B29" s="271"/>
      <c r="C29" s="271"/>
      <c r="D29" s="271"/>
      <c r="E29" s="272">
        <v>2012</v>
      </c>
      <c r="F29" s="272">
        <v>1</v>
      </c>
      <c r="G29" s="370">
        <v>0.74869988506899143</v>
      </c>
      <c r="H29" s="271"/>
    </row>
    <row r="30" spans="1:10" x14ac:dyDescent="0.3">
      <c r="A30" s="271"/>
      <c r="B30" s="271"/>
      <c r="C30" s="271"/>
      <c r="D30" s="271"/>
      <c r="E30" s="272"/>
      <c r="F30" s="272">
        <v>2</v>
      </c>
      <c r="G30" s="370">
        <v>0.44274738679364539</v>
      </c>
      <c r="H30" s="271"/>
    </row>
    <row r="31" spans="1:10" x14ac:dyDescent="0.3">
      <c r="A31" s="271"/>
      <c r="B31" s="271"/>
      <c r="C31" s="271"/>
      <c r="D31" s="271"/>
      <c r="E31" s="272"/>
      <c r="F31" s="272">
        <v>3</v>
      </c>
      <c r="G31" s="370">
        <v>1.0813635790593936</v>
      </c>
      <c r="H31" s="271"/>
    </row>
    <row r="32" spans="1:10" x14ac:dyDescent="0.3">
      <c r="A32" s="271"/>
      <c r="B32" s="271"/>
      <c r="C32" s="271"/>
      <c r="D32" s="271"/>
      <c r="E32" s="272"/>
      <c r="F32" s="272">
        <v>4</v>
      </c>
      <c r="G32" s="370">
        <v>1.0959626558193476</v>
      </c>
      <c r="H32" s="271"/>
    </row>
    <row r="33" spans="1:8" x14ac:dyDescent="0.3">
      <c r="A33" s="271"/>
      <c r="B33" s="271"/>
      <c r="C33" s="271"/>
      <c r="D33" s="271"/>
      <c r="E33" s="272">
        <v>2013</v>
      </c>
      <c r="F33" s="272">
        <v>1</v>
      </c>
      <c r="G33" s="370">
        <v>1.0830443252005768</v>
      </c>
      <c r="H33" s="271"/>
    </row>
    <row r="34" spans="1:8" x14ac:dyDescent="0.3">
      <c r="A34" s="271"/>
      <c r="B34" s="271"/>
      <c r="C34" s="271"/>
      <c r="D34" s="271"/>
      <c r="E34" s="272"/>
      <c r="F34" s="272">
        <v>2</v>
      </c>
      <c r="G34" s="370">
        <v>0.45075372244058115</v>
      </c>
      <c r="H34" s="271"/>
    </row>
    <row r="35" spans="1:8" x14ac:dyDescent="0.3">
      <c r="A35" s="271"/>
      <c r="B35" s="271"/>
      <c r="C35" s="271"/>
      <c r="D35" s="271"/>
      <c r="E35" s="272"/>
      <c r="F35" s="272">
        <v>3</v>
      </c>
      <c r="G35" s="370">
        <v>0.50339206305406858</v>
      </c>
      <c r="H35" s="271"/>
    </row>
    <row r="36" spans="1:8" x14ac:dyDescent="0.3">
      <c r="A36" s="271"/>
      <c r="B36" s="271"/>
      <c r="C36" s="271"/>
      <c r="D36" s="271"/>
      <c r="E36" s="272"/>
      <c r="F36" s="272">
        <v>4</v>
      </c>
      <c r="G36" s="370">
        <v>0.41515651800043257</v>
      </c>
      <c r="H36" s="271"/>
    </row>
    <row r="37" spans="1:8" x14ac:dyDescent="0.3">
      <c r="A37" s="271"/>
      <c r="B37" s="271"/>
      <c r="C37" s="271"/>
      <c r="D37" s="271"/>
      <c r="E37" s="272">
        <v>2014</v>
      </c>
      <c r="F37" s="272">
        <v>1</v>
      </c>
      <c r="G37" s="370">
        <v>0.40765189811328156</v>
      </c>
      <c r="H37" s="271"/>
    </row>
    <row r="38" spans="1:8" x14ac:dyDescent="0.3">
      <c r="A38" s="271"/>
      <c r="B38" s="271"/>
      <c r="C38" s="271"/>
      <c r="D38" s="271"/>
      <c r="E38" s="272"/>
      <c r="F38" s="272">
        <v>2</v>
      </c>
      <c r="G38" s="370">
        <v>0.36694549037107854</v>
      </c>
      <c r="H38" s="271"/>
    </row>
    <row r="39" spans="1:8" x14ac:dyDescent="0.3">
      <c r="A39" s="271"/>
      <c r="B39" s="271"/>
      <c r="C39" s="271"/>
      <c r="D39" s="271"/>
      <c r="E39" s="272"/>
      <c r="F39" s="272">
        <v>3</v>
      </c>
      <c r="G39" s="370">
        <v>0.88583793868675209</v>
      </c>
      <c r="H39" s="271"/>
    </row>
    <row r="40" spans="1:8" x14ac:dyDescent="0.3">
      <c r="A40" s="271"/>
      <c r="B40" s="271"/>
      <c r="C40" s="271"/>
      <c r="D40" s="271"/>
      <c r="E40" s="272"/>
      <c r="F40" s="272">
        <v>4</v>
      </c>
      <c r="G40" s="370">
        <v>0.22848316989310757</v>
      </c>
      <c r="H40" s="271"/>
    </row>
    <row r="41" spans="1:8" x14ac:dyDescent="0.3">
      <c r="A41" s="271"/>
      <c r="B41" s="271"/>
      <c r="C41" s="271"/>
      <c r="D41" s="271"/>
      <c r="E41" s="272">
        <v>2015</v>
      </c>
      <c r="F41" s="272">
        <v>1</v>
      </c>
      <c r="G41" s="370">
        <v>0.93283828812210201</v>
      </c>
      <c r="H41" s="271"/>
    </row>
    <row r="42" spans="1:8" x14ac:dyDescent="0.3">
      <c r="A42" s="271"/>
      <c r="B42" s="271"/>
      <c r="C42" s="271"/>
      <c r="D42" s="271"/>
      <c r="E42" s="272"/>
      <c r="F42" s="272">
        <v>2</v>
      </c>
      <c r="G42" s="370">
        <v>0.27743592683653562</v>
      </c>
      <c r="H42" s="271"/>
    </row>
    <row r="43" spans="1:8" x14ac:dyDescent="0.3">
      <c r="A43" s="271"/>
      <c r="B43" s="271"/>
      <c r="C43" s="271"/>
      <c r="D43" s="271"/>
      <c r="E43" s="272"/>
      <c r="F43" s="272">
        <v>3</v>
      </c>
      <c r="G43" s="370">
        <v>0.62523804411754591</v>
      </c>
      <c r="H43" s="271"/>
    </row>
    <row r="44" spans="1:8" x14ac:dyDescent="0.3">
      <c r="A44" s="271"/>
      <c r="B44" s="271"/>
      <c r="C44" s="271"/>
      <c r="D44" s="271"/>
      <c r="E44" s="272"/>
      <c r="F44" s="272">
        <v>4</v>
      </c>
      <c r="G44" s="370">
        <v>0.25602076237112986</v>
      </c>
      <c r="H44" s="271"/>
    </row>
    <row r="45" spans="1:8" x14ac:dyDescent="0.3">
      <c r="A45" s="271"/>
      <c r="B45" s="271"/>
      <c r="C45" s="271"/>
      <c r="D45" s="271"/>
      <c r="E45" s="272">
        <v>2016</v>
      </c>
      <c r="F45" s="272">
        <v>1</v>
      </c>
      <c r="G45" s="370">
        <v>0.40788923200847549</v>
      </c>
      <c r="H45" s="271"/>
    </row>
    <row r="46" spans="1:8" x14ac:dyDescent="0.3">
      <c r="A46" s="271"/>
      <c r="B46" s="271"/>
      <c r="C46" s="271"/>
      <c r="D46" s="271"/>
      <c r="E46" s="272"/>
      <c r="F46" s="272">
        <v>2</v>
      </c>
      <c r="G46" s="370">
        <v>0.4015101101502152</v>
      </c>
      <c r="H46" s="271"/>
    </row>
    <row r="47" spans="1:8" x14ac:dyDescent="0.3">
      <c r="A47" s="271"/>
      <c r="B47" s="271"/>
      <c r="C47" s="271"/>
      <c r="D47" s="271"/>
      <c r="E47" s="272"/>
      <c r="F47" s="272">
        <v>3</v>
      </c>
      <c r="G47" s="370">
        <v>0.14725035092914984</v>
      </c>
      <c r="H47" s="271"/>
    </row>
    <row r="48" spans="1:8" x14ac:dyDescent="0.3">
      <c r="A48" s="271"/>
      <c r="B48" s="271"/>
      <c r="C48" s="271"/>
      <c r="D48" s="271"/>
      <c r="E48" s="272"/>
      <c r="F48" s="272">
        <v>4</v>
      </c>
      <c r="G48" s="370">
        <v>0.5982050040892164</v>
      </c>
      <c r="H48" s="271"/>
    </row>
    <row r="49" spans="1:8" x14ac:dyDescent="0.3">
      <c r="A49" s="271"/>
      <c r="B49" s="271"/>
      <c r="C49" s="271"/>
      <c r="D49" s="271"/>
      <c r="E49" s="272">
        <v>2017</v>
      </c>
      <c r="F49" s="272">
        <v>1</v>
      </c>
      <c r="G49" s="370">
        <v>0.61564615876038342</v>
      </c>
      <c r="H49" s="271"/>
    </row>
    <row r="50" spans="1:8" x14ac:dyDescent="0.3">
      <c r="A50" s="271"/>
      <c r="B50" s="271"/>
      <c r="C50" s="271"/>
      <c r="D50" s="271"/>
      <c r="E50" s="272"/>
      <c r="F50" s="272">
        <v>2</v>
      </c>
      <c r="G50" s="370">
        <v>0.59640422450082431</v>
      </c>
      <c r="H50" s="271"/>
    </row>
    <row r="51" spans="1:8" x14ac:dyDescent="0.3">
      <c r="A51" s="271"/>
      <c r="B51" s="271"/>
      <c r="C51" s="271"/>
      <c r="D51" s="271"/>
      <c r="E51" s="272"/>
      <c r="F51" s="272">
        <v>3</v>
      </c>
      <c r="G51" s="370">
        <v>0.70745071126766901</v>
      </c>
      <c r="H51" s="271"/>
    </row>
    <row r="52" spans="1:8" x14ac:dyDescent="0.3">
      <c r="A52" s="271"/>
      <c r="B52" s="271"/>
      <c r="C52" s="271"/>
      <c r="D52" s="271"/>
      <c r="E52" s="272"/>
      <c r="F52" s="272">
        <v>4</v>
      </c>
      <c r="G52" s="370">
        <v>0.29646436463455422</v>
      </c>
      <c r="H52" s="271"/>
    </row>
    <row r="53" spans="1:8" x14ac:dyDescent="0.3">
      <c r="A53" s="271"/>
      <c r="B53" s="271"/>
      <c r="C53" s="271"/>
      <c r="D53" s="271"/>
      <c r="E53" s="272">
        <v>2018</v>
      </c>
      <c r="F53" s="272">
        <v>1</v>
      </c>
      <c r="G53" s="370">
        <v>0.2026340785812927</v>
      </c>
      <c r="H53" s="271"/>
    </row>
    <row r="54" spans="1:8" x14ac:dyDescent="0.3">
      <c r="A54" s="271"/>
      <c r="B54" s="271"/>
      <c r="C54" s="271"/>
      <c r="D54" s="271"/>
      <c r="E54" s="272"/>
      <c r="F54" s="272">
        <v>2</v>
      </c>
      <c r="G54" s="370">
        <v>0.42527193203736774</v>
      </c>
      <c r="H54" s="271"/>
    </row>
    <row r="55" spans="1:8" x14ac:dyDescent="0.3">
      <c r="A55" s="271"/>
      <c r="B55" s="271"/>
      <c r="C55" s="271"/>
      <c r="D55" s="271"/>
      <c r="E55" s="272"/>
      <c r="F55" s="272">
        <v>3</v>
      </c>
      <c r="G55" s="370">
        <v>0.3989117098956893</v>
      </c>
      <c r="H55" s="271"/>
    </row>
    <row r="56" spans="1:8" x14ac:dyDescent="0.3">
      <c r="A56" s="271"/>
      <c r="B56" s="271"/>
      <c r="C56" s="271"/>
      <c r="D56" s="271"/>
      <c r="E56" s="272"/>
      <c r="F56" s="272">
        <v>4</v>
      </c>
      <c r="G56" s="370">
        <v>0.45247444955500365</v>
      </c>
      <c r="H56" s="271"/>
    </row>
    <row r="57" spans="1:8" x14ac:dyDescent="0.3">
      <c r="A57" s="271"/>
      <c r="B57" s="271"/>
      <c r="C57" s="271"/>
      <c r="D57" s="271"/>
      <c r="E57" s="272">
        <v>2019</v>
      </c>
      <c r="F57" s="272">
        <v>1</v>
      </c>
      <c r="G57" s="370">
        <v>0.53312586194718059</v>
      </c>
      <c r="H57" s="271"/>
    </row>
    <row r="58" spans="1:8" x14ac:dyDescent="0.3">
      <c r="A58" s="271"/>
      <c r="B58" s="271"/>
      <c r="C58" s="271"/>
      <c r="D58" s="271"/>
      <c r="E58" s="272"/>
      <c r="F58" s="272">
        <v>2</v>
      </c>
      <c r="G58" s="370">
        <v>0.23673340686528066</v>
      </c>
      <c r="H58" s="271"/>
    </row>
    <row r="59" spans="1:8" x14ac:dyDescent="0.3">
      <c r="A59" s="271"/>
      <c r="B59" s="271"/>
      <c r="C59" s="271"/>
      <c r="D59" s="271"/>
      <c r="E59" s="272"/>
      <c r="F59" s="272">
        <v>3</v>
      </c>
      <c r="G59" s="370">
        <v>0.18061526380030771</v>
      </c>
      <c r="H59" s="271"/>
    </row>
    <row r="60" spans="1:8" x14ac:dyDescent="0.3">
      <c r="A60" s="271"/>
      <c r="B60" s="271"/>
      <c r="C60" s="271"/>
      <c r="D60" s="271"/>
      <c r="E60" s="272"/>
      <c r="F60" s="272">
        <v>4</v>
      </c>
      <c r="G60" s="370">
        <v>0.17819179281965547</v>
      </c>
      <c r="H60" s="271"/>
    </row>
    <row r="61" spans="1:8" x14ac:dyDescent="0.3">
      <c r="A61" s="271"/>
      <c r="B61" s="271"/>
      <c r="C61" s="271"/>
      <c r="D61" s="271"/>
      <c r="E61" s="272">
        <v>2020</v>
      </c>
      <c r="F61" s="272">
        <v>1</v>
      </c>
      <c r="G61" s="370">
        <v>0.96575621022042879</v>
      </c>
      <c r="H61" s="271"/>
    </row>
    <row r="62" spans="1:8" x14ac:dyDescent="0.3">
      <c r="A62" s="271"/>
      <c r="B62" s="271"/>
      <c r="C62" s="271"/>
      <c r="D62" s="271"/>
      <c r="E62" s="272"/>
      <c r="F62" s="272">
        <v>2</v>
      </c>
      <c r="G62" s="370">
        <v>0.45428849719363473</v>
      </c>
      <c r="H62" s="271"/>
    </row>
    <row r="63" spans="1:8" x14ac:dyDescent="0.3">
      <c r="A63" s="271"/>
      <c r="B63" s="271"/>
      <c r="C63" s="271"/>
      <c r="D63" s="271"/>
      <c r="E63" s="272"/>
      <c r="F63" s="272">
        <v>3</v>
      </c>
      <c r="G63" s="370">
        <v>0.58957966081678181</v>
      </c>
      <c r="H63" s="271"/>
    </row>
    <row r="64" spans="1:8" x14ac:dyDescent="0.3">
      <c r="A64" s="271"/>
      <c r="B64" s="271"/>
      <c r="C64" s="271"/>
      <c r="D64" s="271"/>
      <c r="E64" s="272"/>
      <c r="F64" s="272">
        <v>4</v>
      </c>
      <c r="G64" s="370">
        <v>2.1350368165924043</v>
      </c>
      <c r="H64" s="271"/>
    </row>
    <row r="65" spans="1:8" x14ac:dyDescent="0.3">
      <c r="A65" s="271"/>
      <c r="B65" s="271"/>
      <c r="C65" s="271"/>
      <c r="D65" s="271"/>
      <c r="E65" s="272">
        <v>2021</v>
      </c>
      <c r="F65" s="272">
        <v>1</v>
      </c>
      <c r="G65" s="370">
        <v>0.92013617275094661</v>
      </c>
      <c r="H65" s="271"/>
    </row>
    <row r="66" spans="1:8" x14ac:dyDescent="0.3">
      <c r="A66" s="271"/>
      <c r="B66" s="271"/>
      <c r="C66" s="271"/>
      <c r="D66" s="271"/>
      <c r="E66" s="272"/>
      <c r="F66" s="272">
        <v>2</v>
      </c>
      <c r="G66" s="370">
        <v>1.0369652623767924</v>
      </c>
      <c r="H66" s="271"/>
    </row>
    <row r="67" spans="1:8" x14ac:dyDescent="0.3">
      <c r="A67" s="271"/>
      <c r="B67" s="271"/>
      <c r="C67" s="271"/>
      <c r="D67" s="271"/>
      <c r="E67" s="272"/>
      <c r="F67" s="272">
        <v>3</v>
      </c>
      <c r="G67" s="370">
        <v>0.50400943481310767</v>
      </c>
      <c r="H67" s="271"/>
    </row>
    <row r="68" spans="1:8" x14ac:dyDescent="0.3">
      <c r="A68" s="271"/>
      <c r="B68" s="271"/>
      <c r="C68" s="271"/>
      <c r="D68" s="271"/>
      <c r="E68" s="272"/>
      <c r="F68" s="272">
        <v>4</v>
      </c>
      <c r="G68" s="370">
        <v>1.2197431920687876</v>
      </c>
      <c r="H68" s="271"/>
    </row>
    <row r="69" spans="1:8" x14ac:dyDescent="0.3">
      <c r="A69" s="271"/>
      <c r="B69" s="271"/>
      <c r="C69" s="271"/>
      <c r="D69" s="271"/>
      <c r="E69" s="272">
        <v>2022</v>
      </c>
      <c r="F69" s="272">
        <v>1</v>
      </c>
      <c r="G69" s="370">
        <v>0.91205638214367979</v>
      </c>
      <c r="H69" s="271"/>
    </row>
    <row r="70" spans="1:8" x14ac:dyDescent="0.3">
      <c r="A70" s="271"/>
      <c r="B70" s="271"/>
      <c r="C70" s="271"/>
      <c r="D70" s="271"/>
      <c r="E70" s="272"/>
      <c r="F70" s="272">
        <v>2</v>
      </c>
      <c r="G70" s="370">
        <v>0.77177807052704117</v>
      </c>
      <c r="H70" s="271"/>
    </row>
    <row r="71" spans="1:8" x14ac:dyDescent="0.3">
      <c r="A71" s="271"/>
      <c r="B71" s="271"/>
      <c r="C71" s="271"/>
      <c r="D71" s="271"/>
      <c r="E71" s="272"/>
      <c r="F71" s="272">
        <v>3</v>
      </c>
      <c r="G71" s="370">
        <v>0.26523851720501829</v>
      </c>
      <c r="H71" s="271"/>
    </row>
    <row r="72" spans="1:8" x14ac:dyDescent="0.3">
      <c r="A72" s="271"/>
      <c r="B72" s="271"/>
      <c r="C72" s="271"/>
      <c r="D72" s="271"/>
      <c r="E72" s="272"/>
      <c r="F72" s="272">
        <v>4</v>
      </c>
      <c r="G72" s="370">
        <v>1.3354666756605613</v>
      </c>
      <c r="H72" s="271"/>
    </row>
    <row r="73" spans="1:8" x14ac:dyDescent="0.3">
      <c r="E73" s="269">
        <v>2023</v>
      </c>
      <c r="F73" s="272">
        <v>1</v>
      </c>
      <c r="G73" s="370">
        <v>0.69931193474624787</v>
      </c>
    </row>
    <row r="74" spans="1:8" ht="15" thickBot="1" x14ac:dyDescent="0.35">
      <c r="F74" s="275">
        <v>2</v>
      </c>
      <c r="G74" s="371">
        <v>0.66347073970900505</v>
      </c>
    </row>
    <row r="75" spans="1:8" x14ac:dyDescent="0.3">
      <c r="F75" s="275">
        <v>3</v>
      </c>
    </row>
    <row r="76" spans="1:8" x14ac:dyDescent="0.3">
      <c r="F76" s="275">
        <v>4</v>
      </c>
    </row>
  </sheetData>
  <hyperlinks>
    <hyperlink ref="A1" location="'ÍNDICE GFÁFICOS'!A1" display="Ir al índice de gráficos" xr:uid="{69CE0933-C82E-4F04-BFB0-AA1A231F123D}"/>
  </hyperlinks>
  <pageMargins left="0.7" right="0.7" top="0.75" bottom="0.75" header="0.3" footer="0.3"/>
  <pageSetup paperSize="9" orientation="portrait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EE016-306C-4230-A0A4-D06362521529}">
  <sheetPr>
    <pageSetUpPr fitToPage="1"/>
  </sheetPr>
  <dimension ref="A1:W41"/>
  <sheetViews>
    <sheetView showGridLines="0" zoomScaleNormal="100" workbookViewId="0">
      <selection activeCell="B3" sqref="B3"/>
    </sheetView>
  </sheetViews>
  <sheetFormatPr baseColWidth="10" defaultColWidth="11.44140625" defaultRowHeight="18" x14ac:dyDescent="0.5"/>
  <cols>
    <col min="1" max="5" width="11.44140625" style="105"/>
    <col min="6" max="6" width="7.6640625" style="105" customWidth="1"/>
    <col min="7" max="10" width="11.44140625" style="105"/>
    <col min="11" max="11" width="7.6640625" style="105" customWidth="1"/>
    <col min="12" max="15" width="11.44140625" style="105"/>
    <col min="16" max="16" width="7.6640625" style="105" customWidth="1"/>
    <col min="17" max="17" width="11.44140625" style="105"/>
    <col min="18" max="18" width="8.5546875" style="224" customWidth="1"/>
    <col min="19" max="19" width="16.21875" style="105" customWidth="1"/>
    <col min="20" max="23" width="12.77734375" style="105" customWidth="1"/>
    <col min="24" max="31" width="11.44140625" style="105"/>
    <col min="32" max="33" width="12.88671875" style="105" customWidth="1"/>
    <col min="34" max="16384" width="11.44140625" style="105"/>
  </cols>
  <sheetData>
    <row r="1" spans="1:23" x14ac:dyDescent="0.5">
      <c r="A1" s="346" t="s">
        <v>895</v>
      </c>
    </row>
    <row r="3" spans="1:23" x14ac:dyDescent="0.5">
      <c r="B3" s="340" t="s">
        <v>217</v>
      </c>
    </row>
    <row r="5" spans="1:23" ht="20.399999999999999" x14ac:dyDescent="0.55000000000000004">
      <c r="B5" s="461" t="s">
        <v>153</v>
      </c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S5" s="60"/>
    </row>
    <row r="6" spans="1:23" ht="20.399999999999999" x14ac:dyDescent="0.55000000000000004">
      <c r="B6" s="463" t="s">
        <v>38</v>
      </c>
      <c r="C6" s="462"/>
      <c r="D6" s="462"/>
      <c r="E6" s="462"/>
      <c r="F6" s="462"/>
      <c r="G6" s="463" t="s">
        <v>37</v>
      </c>
      <c r="H6" s="462"/>
      <c r="I6" s="462"/>
      <c r="J6" s="462"/>
      <c r="K6" s="462"/>
      <c r="L6" s="463" t="s">
        <v>0</v>
      </c>
      <c r="M6" s="462"/>
      <c r="N6" s="462"/>
      <c r="O6" s="462"/>
      <c r="P6" s="462"/>
    </row>
    <row r="7" spans="1:23" ht="18" customHeight="1" x14ac:dyDescent="0.5"/>
    <row r="8" spans="1:23" ht="18" customHeight="1" x14ac:dyDescent="0.5">
      <c r="R8" s="225"/>
    </row>
    <row r="9" spans="1:23" ht="18" customHeight="1" x14ac:dyDescent="0.5">
      <c r="S9" s="33" t="s">
        <v>38</v>
      </c>
      <c r="T9" s="33" t="s">
        <v>2</v>
      </c>
      <c r="U9" s="33" t="s">
        <v>3</v>
      </c>
      <c r="V9" s="33" t="s">
        <v>2</v>
      </c>
      <c r="W9" s="33" t="s">
        <v>3</v>
      </c>
    </row>
    <row r="10" spans="1:23" ht="18" customHeight="1" x14ac:dyDescent="0.5">
      <c r="S10" s="33"/>
      <c r="T10" s="33">
        <v>2021</v>
      </c>
      <c r="U10" s="33">
        <v>2021</v>
      </c>
      <c r="V10" s="33">
        <v>2022</v>
      </c>
      <c r="W10" s="33">
        <v>2022</v>
      </c>
    </row>
    <row r="11" spans="1:23" ht="18" customHeight="1" x14ac:dyDescent="0.5">
      <c r="S11" s="32" t="s">
        <v>22</v>
      </c>
      <c r="T11" s="141">
        <v>470408.86478822702</v>
      </c>
      <c r="U11" s="141"/>
      <c r="V11" s="141">
        <v>539103.88891282352</v>
      </c>
      <c r="W11" s="141"/>
    </row>
    <row r="12" spans="1:23" ht="18" customHeight="1" x14ac:dyDescent="0.5">
      <c r="S12" s="32" t="s">
        <v>21</v>
      </c>
      <c r="T12" s="141">
        <v>519404.54055287369</v>
      </c>
      <c r="U12" s="141">
        <v>493838</v>
      </c>
      <c r="V12" s="141">
        <v>553487.88328283513</v>
      </c>
      <c r="W12" s="141">
        <v>522607.93236332684</v>
      </c>
    </row>
    <row r="13" spans="1:23" ht="18" customHeight="1" x14ac:dyDescent="0.5">
      <c r="S13" s="32" t="s">
        <v>20</v>
      </c>
      <c r="T13" s="141">
        <v>524934.21983509779</v>
      </c>
      <c r="U13" s="141"/>
      <c r="V13" s="141">
        <v>572654.34882318461</v>
      </c>
      <c r="W13" s="141"/>
    </row>
    <row r="14" spans="1:23" ht="18" customHeight="1" x14ac:dyDescent="0.5">
      <c r="S14" s="32" t="s">
        <v>19</v>
      </c>
      <c r="T14" s="141">
        <v>527766.67366132815</v>
      </c>
      <c r="U14" s="141">
        <v>489643.06459298887</v>
      </c>
      <c r="V14" s="141">
        <v>576042.93491756998</v>
      </c>
      <c r="W14" s="141">
        <v>549164.06999999995</v>
      </c>
    </row>
    <row r="15" spans="1:23" ht="18" customHeight="1" x14ac:dyDescent="0.5">
      <c r="S15" s="32" t="s">
        <v>18</v>
      </c>
      <c r="T15" s="141">
        <v>521082.77051615401</v>
      </c>
      <c r="U15" s="141"/>
      <c r="V15" s="141">
        <v>579230.85605042765</v>
      </c>
      <c r="W15" s="141"/>
    </row>
    <row r="16" spans="1:23" ht="18" customHeight="1" x14ac:dyDescent="0.5">
      <c r="S16" s="32" t="s">
        <v>17</v>
      </c>
      <c r="T16" s="141">
        <v>517008.99953359697</v>
      </c>
      <c r="U16" s="141">
        <v>499149.76890355273</v>
      </c>
      <c r="V16" s="141">
        <v>572094.72396189952</v>
      </c>
      <c r="W16" s="141">
        <v>551620.86251873407</v>
      </c>
    </row>
    <row r="17" spans="18:23" ht="18" customHeight="1" thickBot="1" x14ac:dyDescent="0.55000000000000004">
      <c r="S17" s="29" t="s">
        <v>130</v>
      </c>
      <c r="T17" s="78">
        <v>526957</v>
      </c>
      <c r="U17" s="78"/>
      <c r="V17" s="78">
        <v>570520.44485368289</v>
      </c>
      <c r="W17" s="78"/>
    </row>
    <row r="18" spans="18:23" ht="18" customHeight="1" x14ac:dyDescent="0.5">
      <c r="S18" s="226"/>
    </row>
    <row r="19" spans="18:23" ht="18" customHeight="1" x14ac:dyDescent="0.5">
      <c r="S19" s="227"/>
    </row>
    <row r="20" spans="18:23" ht="18" customHeight="1" x14ac:dyDescent="0.5">
      <c r="R20" s="225"/>
    </row>
    <row r="21" spans="18:23" ht="18" customHeight="1" x14ac:dyDescent="0.5">
      <c r="S21" s="33" t="s">
        <v>37</v>
      </c>
      <c r="T21" s="33" t="s">
        <v>2</v>
      </c>
      <c r="U21" s="33" t="s">
        <v>3</v>
      </c>
      <c r="V21" s="33" t="s">
        <v>2</v>
      </c>
      <c r="W21" s="33" t="s">
        <v>3</v>
      </c>
    </row>
    <row r="22" spans="18:23" ht="18" customHeight="1" x14ac:dyDescent="0.5">
      <c r="S22" s="33"/>
      <c r="T22" s="33">
        <v>2021</v>
      </c>
      <c r="U22" s="33">
        <v>2021</v>
      </c>
      <c r="V22" s="33">
        <v>2022</v>
      </c>
      <c r="W22" s="33">
        <v>2022</v>
      </c>
    </row>
    <row r="23" spans="18:23" ht="18" customHeight="1" x14ac:dyDescent="0.5">
      <c r="S23" s="32" t="s">
        <v>22</v>
      </c>
      <c r="T23" s="141">
        <v>560004.75186092628</v>
      </c>
      <c r="U23" s="141"/>
      <c r="V23" s="141">
        <v>599586.68978282914</v>
      </c>
      <c r="W23" s="141"/>
    </row>
    <row r="24" spans="18:23" ht="18" customHeight="1" x14ac:dyDescent="0.5">
      <c r="S24" s="32" t="s">
        <v>21</v>
      </c>
      <c r="T24" s="141">
        <v>616621.51702432916</v>
      </c>
      <c r="U24" s="141">
        <v>587966</v>
      </c>
      <c r="V24" s="141">
        <v>616051.4715432123</v>
      </c>
      <c r="W24" s="141">
        <v>587654.64349967474</v>
      </c>
    </row>
    <row r="25" spans="18:23" ht="18" customHeight="1" x14ac:dyDescent="0.5">
      <c r="S25" s="32" t="s">
        <v>20</v>
      </c>
      <c r="T25" s="141">
        <v>617464.09291216463</v>
      </c>
      <c r="U25" s="141"/>
      <c r="V25" s="141">
        <v>627242.17179195536</v>
      </c>
      <c r="W25" s="141"/>
    </row>
    <row r="26" spans="18:23" ht="18" customHeight="1" x14ac:dyDescent="0.5">
      <c r="S26" s="32" t="s">
        <v>19</v>
      </c>
      <c r="T26" s="141">
        <v>622771.0289142176</v>
      </c>
      <c r="U26" s="141">
        <v>591789.37590943172</v>
      </c>
      <c r="V26" s="141">
        <v>630331.16925579705</v>
      </c>
      <c r="W26" s="141">
        <v>614540.745</v>
      </c>
    </row>
    <row r="27" spans="18:23" ht="18" customHeight="1" x14ac:dyDescent="0.5">
      <c r="S27" s="32" t="s">
        <v>18</v>
      </c>
      <c r="T27" s="141">
        <v>617211.28068847465</v>
      </c>
      <c r="U27" s="141"/>
      <c r="V27" s="141">
        <v>638070.51294671034</v>
      </c>
      <c r="W27" s="141"/>
    </row>
    <row r="28" spans="18:23" ht="18" customHeight="1" x14ac:dyDescent="0.5">
      <c r="S28" s="32" t="s">
        <v>17</v>
      </c>
      <c r="T28" s="141">
        <v>612433.12318456685</v>
      </c>
      <c r="U28" s="141">
        <v>600154.03268744552</v>
      </c>
      <c r="V28" s="141">
        <v>632508.77177262714</v>
      </c>
      <c r="W28" s="141">
        <v>617564.98531569261</v>
      </c>
    </row>
    <row r="29" spans="18:23" ht="18" customHeight="1" thickBot="1" x14ac:dyDescent="0.55000000000000004">
      <c r="S29" s="29" t="s">
        <v>130</v>
      </c>
      <c r="T29" s="78">
        <v>609776</v>
      </c>
      <c r="U29" s="78"/>
      <c r="V29" s="78">
        <v>634297</v>
      </c>
      <c r="W29" s="78"/>
    </row>
    <row r="30" spans="18:23" ht="18" customHeight="1" x14ac:dyDescent="0.5">
      <c r="T30" s="238"/>
      <c r="U30" s="238"/>
      <c r="V30" s="238"/>
      <c r="W30" s="238"/>
    </row>
    <row r="31" spans="18:23" ht="18" customHeight="1" x14ac:dyDescent="0.5">
      <c r="T31" s="238"/>
      <c r="U31" s="238"/>
      <c r="V31" s="238"/>
      <c r="W31" s="238"/>
    </row>
    <row r="32" spans="18:23" ht="18" customHeight="1" x14ac:dyDescent="0.5">
      <c r="R32" s="225"/>
    </row>
    <row r="33" spans="19:23" ht="18" customHeight="1" x14ac:dyDescent="0.5">
      <c r="S33" s="33" t="s">
        <v>0</v>
      </c>
      <c r="T33" s="33" t="s">
        <v>2</v>
      </c>
      <c r="U33" s="33" t="s">
        <v>3</v>
      </c>
      <c r="V33" s="33" t="s">
        <v>2</v>
      </c>
      <c r="W33" s="33" t="s">
        <v>3</v>
      </c>
    </row>
    <row r="34" spans="19:23" ht="18" customHeight="1" x14ac:dyDescent="0.5">
      <c r="S34" s="33"/>
      <c r="T34" s="33">
        <v>2021</v>
      </c>
      <c r="U34" s="33">
        <v>2021</v>
      </c>
      <c r="V34" s="33">
        <v>2022</v>
      </c>
      <c r="W34" s="33">
        <v>2022</v>
      </c>
    </row>
    <row r="35" spans="19:23" x14ac:dyDescent="0.5">
      <c r="S35" s="32" t="s">
        <v>22</v>
      </c>
      <c r="T35" s="141">
        <v>-89595.887072699261</v>
      </c>
      <c r="U35" s="141"/>
      <c r="V35" s="141">
        <v>-60482.800870005623</v>
      </c>
      <c r="W35" s="141">
        <v>-68926.98034592683</v>
      </c>
    </row>
    <row r="36" spans="19:23" x14ac:dyDescent="0.5">
      <c r="S36" s="32" t="s">
        <v>21</v>
      </c>
      <c r="T36" s="141">
        <v>-97216.976471455477</v>
      </c>
      <c r="U36" s="141">
        <v>-94128</v>
      </c>
      <c r="V36" s="141">
        <v>-62563.588260377175</v>
      </c>
      <c r="W36" s="141">
        <v>-65046.711136347905</v>
      </c>
    </row>
    <row r="37" spans="19:23" x14ac:dyDescent="0.5">
      <c r="S37" s="32" t="s">
        <v>20</v>
      </c>
      <c r="T37" s="141">
        <v>-92529.873077066848</v>
      </c>
      <c r="U37" s="141"/>
      <c r="V37" s="141">
        <v>-54587.82296877075</v>
      </c>
      <c r="W37" s="141"/>
    </row>
    <row r="38" spans="19:23" x14ac:dyDescent="0.5">
      <c r="S38" s="32" t="s">
        <v>19</v>
      </c>
      <c r="T38" s="141">
        <v>-95004.355252889451</v>
      </c>
      <c r="U38" s="141">
        <v>-102146.31131644285</v>
      </c>
      <c r="V38" s="141">
        <v>-54288.234338227077</v>
      </c>
      <c r="W38" s="141">
        <v>-65376.675000000047</v>
      </c>
    </row>
    <row r="39" spans="19:23" x14ac:dyDescent="0.5">
      <c r="S39" s="32" t="s">
        <v>18</v>
      </c>
      <c r="T39" s="141">
        <v>-96128.510172320646</v>
      </c>
      <c r="U39" s="141"/>
      <c r="V39" s="141">
        <v>-58839.656896282686</v>
      </c>
      <c r="W39" s="141"/>
    </row>
    <row r="40" spans="19:23" x14ac:dyDescent="0.5">
      <c r="S40" s="32" t="s">
        <v>17</v>
      </c>
      <c r="T40" s="141">
        <v>-95424.123650969879</v>
      </c>
      <c r="U40" s="141">
        <v>-101004.26378389279</v>
      </c>
      <c r="V40" s="141">
        <v>-60414.047810727614</v>
      </c>
      <c r="W40" s="141">
        <v>-65944.122796958545</v>
      </c>
    </row>
    <row r="41" spans="19:23" ht="18.600000000000001" thickBot="1" x14ac:dyDescent="0.55000000000000004">
      <c r="S41" s="29" t="s">
        <v>130</v>
      </c>
      <c r="T41" s="78">
        <v>-82819</v>
      </c>
      <c r="U41" s="78"/>
      <c r="V41" s="78">
        <v>-63776.555146317114</v>
      </c>
      <c r="W41" s="78"/>
    </row>
  </sheetData>
  <mergeCells count="4">
    <mergeCell ref="B5:P5"/>
    <mergeCell ref="B6:F6"/>
    <mergeCell ref="G6:K6"/>
    <mergeCell ref="L6:P6"/>
  </mergeCells>
  <hyperlinks>
    <hyperlink ref="A1" location="'ÍNDICE GFÁFICOS'!A1" display="Ir al índice de gráficos" xr:uid="{E7AC8A05-4490-4458-A37A-6981B9DF89C1}"/>
  </hyperlinks>
  <pageMargins left="0.70866141732283472" right="0.70866141732283472" top="0.74803149606299213" bottom="0.74803149606299213" header="0.31496062992125984" footer="0.31496062992125984"/>
  <pageSetup paperSize="9" scale="24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BBD77-BD5D-4207-BC35-EBD54AE816DB}">
  <sheetPr>
    <pageSetUpPr fitToPage="1"/>
  </sheetPr>
  <dimension ref="A1:AG91"/>
  <sheetViews>
    <sheetView showGridLines="0" zoomScaleNormal="100" workbookViewId="0">
      <selection activeCell="B32" sqref="B32"/>
    </sheetView>
  </sheetViews>
  <sheetFormatPr baseColWidth="10" defaultColWidth="11.44140625" defaultRowHeight="18" x14ac:dyDescent="0.5"/>
  <cols>
    <col min="1" max="5" width="11.44140625" style="105"/>
    <col min="6" max="6" width="7.6640625" style="105" customWidth="1"/>
    <col min="7" max="10" width="11.44140625" style="105"/>
    <col min="11" max="11" width="7.6640625" style="105" customWidth="1"/>
    <col min="12" max="15" width="11.44140625" style="105"/>
    <col min="16" max="16" width="7.6640625" style="105" customWidth="1"/>
    <col min="17" max="17" width="11.44140625" style="105"/>
    <col min="18" max="18" width="16.21875" style="105" customWidth="1"/>
    <col min="19" max="22" width="12.77734375" style="105" customWidth="1"/>
    <col min="23" max="30" width="11.44140625" style="105"/>
    <col min="31" max="32" width="12.88671875" style="105" customWidth="1"/>
    <col min="33" max="16384" width="11.44140625" style="105"/>
  </cols>
  <sheetData>
    <row r="1" spans="1:22" x14ac:dyDescent="0.5">
      <c r="A1" s="346" t="s">
        <v>895</v>
      </c>
    </row>
    <row r="3" spans="1:22" x14ac:dyDescent="0.5">
      <c r="B3" s="340" t="s">
        <v>218</v>
      </c>
    </row>
    <row r="5" spans="1:22" ht="20.399999999999999" customHeight="1" x14ac:dyDescent="0.55000000000000004">
      <c r="B5" s="461" t="s">
        <v>154</v>
      </c>
      <c r="C5" s="462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R5" s="68"/>
    </row>
    <row r="6" spans="1:22" ht="20.399999999999999" x14ac:dyDescent="0.55000000000000004">
      <c r="B6" s="463" t="s">
        <v>38</v>
      </c>
      <c r="C6" s="462"/>
      <c r="D6" s="462"/>
      <c r="E6" s="462"/>
      <c r="F6" s="462"/>
      <c r="G6" s="463" t="s">
        <v>37</v>
      </c>
      <c r="H6" s="462"/>
      <c r="I6" s="462"/>
      <c r="J6" s="462"/>
      <c r="K6" s="462"/>
      <c r="L6" s="463" t="s">
        <v>0</v>
      </c>
      <c r="M6" s="462"/>
      <c r="N6" s="462"/>
      <c r="O6" s="462"/>
      <c r="P6" s="462"/>
    </row>
    <row r="7" spans="1:22" ht="18" customHeight="1" x14ac:dyDescent="0.5"/>
    <row r="8" spans="1:22" ht="18" customHeight="1" x14ac:dyDescent="0.5">
      <c r="R8" s="33" t="s">
        <v>38</v>
      </c>
      <c r="S8" s="33" t="s">
        <v>2</v>
      </c>
      <c r="T8" s="33" t="s">
        <v>3</v>
      </c>
      <c r="U8" s="33" t="s">
        <v>2</v>
      </c>
      <c r="V8" s="33" t="s">
        <v>3</v>
      </c>
    </row>
    <row r="9" spans="1:22" ht="18" customHeight="1" x14ac:dyDescent="0.5">
      <c r="R9" s="33"/>
      <c r="S9" s="33">
        <v>2021</v>
      </c>
      <c r="T9" s="33">
        <v>2021</v>
      </c>
      <c r="U9" s="33">
        <v>2022</v>
      </c>
      <c r="V9" s="33">
        <v>2022</v>
      </c>
    </row>
    <row r="10" spans="1:22" ht="18" customHeight="1" x14ac:dyDescent="0.5">
      <c r="R10" s="32" t="s">
        <v>22</v>
      </c>
      <c r="S10" s="228">
        <v>39.488518290088351</v>
      </c>
      <c r="T10" s="228"/>
      <c r="U10" s="228">
        <v>40.882841866707722</v>
      </c>
      <c r="V10" s="228"/>
    </row>
    <row r="11" spans="1:22" ht="18" customHeight="1" x14ac:dyDescent="0.5">
      <c r="R11" s="32" t="s">
        <v>21</v>
      </c>
      <c r="S11" s="228">
        <v>42.512420091852093</v>
      </c>
      <c r="T11" s="228">
        <v>40.322274454610529</v>
      </c>
      <c r="U11" s="228">
        <v>42.649495854525043</v>
      </c>
      <c r="V11" s="228">
        <v>39.789938071795611</v>
      </c>
    </row>
    <row r="12" spans="1:22" ht="18" customHeight="1" x14ac:dyDescent="0.5">
      <c r="R12" s="32" t="s">
        <v>20</v>
      </c>
      <c r="S12" s="228">
        <v>43.254935925966386</v>
      </c>
      <c r="T12" s="228"/>
      <c r="U12" s="228">
        <v>43.988140835672255</v>
      </c>
      <c r="V12" s="228"/>
    </row>
    <row r="13" spans="1:22" ht="18" customHeight="1" x14ac:dyDescent="0.5">
      <c r="R13" s="32" t="s">
        <v>19</v>
      </c>
      <c r="S13" s="228">
        <v>43.488828900090098</v>
      </c>
      <c r="T13" s="228">
        <v>40.495775988861574</v>
      </c>
      <c r="U13" s="228">
        <v>44.19687721073803</v>
      </c>
      <c r="V13" s="228">
        <v>42</v>
      </c>
    </row>
    <row r="14" spans="1:22" ht="18" customHeight="1" x14ac:dyDescent="0.5">
      <c r="R14" s="32" t="s">
        <v>18</v>
      </c>
      <c r="S14" s="228">
        <v>42.967876976116351</v>
      </c>
      <c r="T14" s="228"/>
      <c r="U14" s="228">
        <v>44.300594250428674</v>
      </c>
      <c r="V14" s="228"/>
    </row>
    <row r="15" spans="1:22" ht="18" customHeight="1" x14ac:dyDescent="0.5">
      <c r="R15" s="32" t="s">
        <v>17</v>
      </c>
      <c r="S15" s="228">
        <v>43.057570650261589</v>
      </c>
      <c r="T15" s="228">
        <v>41.281451837542271</v>
      </c>
      <c r="U15" s="228">
        <v>43.808011093448592</v>
      </c>
      <c r="V15" s="228">
        <v>42.093449401725564</v>
      </c>
    </row>
    <row r="16" spans="1:22" ht="18" customHeight="1" thickBot="1" x14ac:dyDescent="0.55000000000000004">
      <c r="R16" s="29" t="s">
        <v>130</v>
      </c>
      <c r="S16" s="229">
        <v>43.728585144511115</v>
      </c>
      <c r="T16" s="229"/>
      <c r="U16" s="229">
        <v>42.989752518535241</v>
      </c>
      <c r="V16" s="229"/>
    </row>
    <row r="17" spans="18:33" ht="18" customHeight="1" x14ac:dyDescent="0.5">
      <c r="R17" s="226"/>
      <c r="S17" s="230"/>
      <c r="T17" s="230"/>
      <c r="U17" s="230"/>
      <c r="V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</row>
    <row r="18" spans="18:33" ht="18" customHeight="1" x14ac:dyDescent="0.5">
      <c r="R18" s="227"/>
      <c r="S18" s="230"/>
      <c r="T18" s="230"/>
      <c r="U18" s="230"/>
      <c r="V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</row>
    <row r="19" spans="18:33" ht="18" customHeight="1" x14ac:dyDescent="0.5">
      <c r="S19" s="230"/>
      <c r="T19" s="230"/>
      <c r="U19" s="230"/>
      <c r="V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</row>
    <row r="20" spans="18:33" ht="18" customHeight="1" x14ac:dyDescent="0.5">
      <c r="R20" s="33" t="s">
        <v>37</v>
      </c>
      <c r="S20" s="231" t="s">
        <v>2</v>
      </c>
      <c r="T20" s="231" t="s">
        <v>3</v>
      </c>
      <c r="U20" s="231" t="s">
        <v>2</v>
      </c>
      <c r="V20" s="231" t="s">
        <v>3</v>
      </c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</row>
    <row r="21" spans="18:33" ht="18" customHeight="1" x14ac:dyDescent="0.5">
      <c r="R21" s="33"/>
      <c r="S21" s="55">
        <v>2021</v>
      </c>
      <c r="T21" s="55">
        <v>2021</v>
      </c>
      <c r="U21" s="33">
        <v>2022</v>
      </c>
      <c r="V21" s="33">
        <v>2022</v>
      </c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</row>
    <row r="22" spans="18:33" ht="18" customHeight="1" x14ac:dyDescent="0.5">
      <c r="R22" s="32" t="s">
        <v>22</v>
      </c>
      <c r="S22" s="228">
        <v>47.009653817540084</v>
      </c>
      <c r="T22" s="228"/>
      <c r="U22" s="228">
        <v>45.46954367776415</v>
      </c>
      <c r="V22" s="228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</row>
    <row r="23" spans="18:33" ht="18" customHeight="1" x14ac:dyDescent="0.5">
      <c r="R23" s="32" t="s">
        <v>21</v>
      </c>
      <c r="S23" s="228">
        <v>50.469472102631542</v>
      </c>
      <c r="T23" s="228">
        <v>48.007902231054587</v>
      </c>
      <c r="U23" s="228">
        <v>47.470388196971591</v>
      </c>
      <c r="V23" s="228">
        <v>44.742416684557831</v>
      </c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</row>
    <row r="24" spans="18:33" ht="18" customHeight="1" x14ac:dyDescent="0.5">
      <c r="R24" s="32" t="s">
        <v>20</v>
      </c>
      <c r="S24" s="228">
        <v>50.87946025673611</v>
      </c>
      <c r="T24" s="228"/>
      <c r="U24" s="228">
        <v>48.181275576720815</v>
      </c>
      <c r="V24" s="228"/>
    </row>
    <row r="25" spans="18:33" ht="18" customHeight="1" x14ac:dyDescent="0.5">
      <c r="R25" s="32" t="s">
        <v>19</v>
      </c>
      <c r="S25" s="228">
        <v>51.317341681493154</v>
      </c>
      <c r="T25" s="228">
        <v>48.943754608956212</v>
      </c>
      <c r="U25" s="228">
        <v>48.36214039095173</v>
      </c>
      <c r="V25" s="228">
        <v>47</v>
      </c>
    </row>
    <row r="26" spans="18:33" ht="18" customHeight="1" x14ac:dyDescent="0.5">
      <c r="R26" s="32" t="s">
        <v>18</v>
      </c>
      <c r="S26" s="228">
        <v>50.894521710292175</v>
      </c>
      <c r="T26" s="228"/>
      <c r="U26" s="228">
        <v>48.800754659303244</v>
      </c>
      <c r="V26" s="228"/>
    </row>
    <row r="27" spans="18:33" ht="18" customHeight="1" x14ac:dyDescent="0.5">
      <c r="R27" s="32" t="s">
        <v>17</v>
      </c>
      <c r="S27" s="228">
        <v>51.004687527429091</v>
      </c>
      <c r="T27" s="228">
        <v>49.634861796922316</v>
      </c>
      <c r="U27" s="228">
        <v>48.434201767545325</v>
      </c>
      <c r="V27" s="228">
        <v>47.125557113570274</v>
      </c>
    </row>
    <row r="28" spans="18:33" ht="18" customHeight="1" thickBot="1" x14ac:dyDescent="0.55000000000000004">
      <c r="R28" s="29" t="s">
        <v>130</v>
      </c>
      <c r="S28" s="229">
        <v>50.601171888938588</v>
      </c>
      <c r="T28" s="229"/>
      <c r="U28" s="229">
        <v>47.795431871407587</v>
      </c>
      <c r="V28" s="229"/>
    </row>
    <row r="29" spans="18:33" ht="18" customHeight="1" x14ac:dyDescent="0.5">
      <c r="S29" s="230"/>
      <c r="T29" s="230"/>
      <c r="U29" s="230"/>
      <c r="V29" s="230"/>
    </row>
    <row r="30" spans="18:33" ht="18" customHeight="1" x14ac:dyDescent="0.5">
      <c r="S30" s="230"/>
      <c r="T30" s="230"/>
      <c r="U30" s="230"/>
      <c r="V30" s="230"/>
    </row>
    <row r="31" spans="18:33" ht="18" customHeight="1" x14ac:dyDescent="0.5">
      <c r="S31" s="230"/>
      <c r="T31" s="230"/>
      <c r="U31" s="230"/>
      <c r="V31" s="230"/>
    </row>
    <row r="32" spans="18:33" ht="18" customHeight="1" x14ac:dyDescent="0.5">
      <c r="R32" s="33" t="s">
        <v>0</v>
      </c>
      <c r="S32" s="231" t="s">
        <v>2</v>
      </c>
      <c r="T32" s="231" t="s">
        <v>3</v>
      </c>
      <c r="U32" s="231" t="s">
        <v>2</v>
      </c>
      <c r="V32" s="231" t="s">
        <v>3</v>
      </c>
    </row>
    <row r="33" spans="18:33" ht="18" customHeight="1" x14ac:dyDescent="0.5">
      <c r="R33" s="33"/>
      <c r="S33" s="55">
        <v>2021</v>
      </c>
      <c r="T33" s="55">
        <v>2021</v>
      </c>
      <c r="U33" s="33">
        <v>2022</v>
      </c>
      <c r="V33" s="33">
        <v>2022</v>
      </c>
    </row>
    <row r="34" spans="18:33" ht="18" customHeight="1" x14ac:dyDescent="0.5">
      <c r="R34" s="32" t="s">
        <v>22</v>
      </c>
      <c r="S34" s="228">
        <v>-7.5211355274517375</v>
      </c>
      <c r="T34" s="228"/>
      <c r="U34" s="228">
        <v>-4.5867018110564306</v>
      </c>
      <c r="V34" s="228">
        <v>-4.9901193374244954</v>
      </c>
    </row>
    <row r="35" spans="18:33" x14ac:dyDescent="0.5">
      <c r="R35" s="32" t="s">
        <v>21</v>
      </c>
      <c r="S35" s="228">
        <v>-7.9570520107794422</v>
      </c>
      <c r="T35" s="228">
        <v>-7.685627776444055</v>
      </c>
      <c r="U35" s="228">
        <v>-4.8208923424465473</v>
      </c>
      <c r="V35" s="228">
        <v>-4.9524786127622207</v>
      </c>
    </row>
    <row r="36" spans="18:33" x14ac:dyDescent="0.5">
      <c r="R36" s="32" t="s">
        <v>20</v>
      </c>
      <c r="S36" s="228">
        <v>-7.624524330769729</v>
      </c>
      <c r="T36" s="228"/>
      <c r="U36" s="228">
        <v>-4.1931347410485547</v>
      </c>
      <c r="V36" s="228"/>
    </row>
    <row r="37" spans="18:33" x14ac:dyDescent="0.5">
      <c r="R37" s="32" t="s">
        <v>19</v>
      </c>
      <c r="S37" s="228">
        <v>-7.8285127814030604</v>
      </c>
      <c r="T37" s="228">
        <v>-8.4479786200946378</v>
      </c>
      <c r="U37" s="228">
        <v>-4.1652631802137057</v>
      </c>
      <c r="V37" s="228">
        <v>-5</v>
      </c>
    </row>
    <row r="38" spans="18:33" x14ac:dyDescent="0.5">
      <c r="R38" s="32" t="s">
        <v>18</v>
      </c>
      <c r="S38" s="228">
        <v>-7.9266447341758264</v>
      </c>
      <c r="T38" s="228"/>
      <c r="U38" s="228">
        <v>-4.5001604088745655</v>
      </c>
      <c r="V38" s="228"/>
    </row>
    <row r="39" spans="18:33" x14ac:dyDescent="0.5">
      <c r="R39" s="32" t="s">
        <v>17</v>
      </c>
      <c r="S39" s="228">
        <v>-7.9471168771675025</v>
      </c>
      <c r="T39" s="228">
        <v>-8.3534099593800448</v>
      </c>
      <c r="U39" s="228">
        <v>-4.6261906740967405</v>
      </c>
      <c r="V39" s="228">
        <v>-5.0321077118447093</v>
      </c>
    </row>
    <row r="40" spans="18:33" ht="18.600000000000001" thickBot="1" x14ac:dyDescent="0.55000000000000004">
      <c r="R40" s="29" t="s">
        <v>130</v>
      </c>
      <c r="S40" s="229">
        <v>-6.87258674442747</v>
      </c>
      <c r="T40" s="229"/>
      <c r="U40" s="229">
        <v>-4.8056793528723425</v>
      </c>
      <c r="V40" s="229"/>
    </row>
    <row r="44" spans="18:33" x14ac:dyDescent="0.5"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</row>
    <row r="45" spans="18:33" x14ac:dyDescent="0.5"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</row>
    <row r="46" spans="18:33" x14ac:dyDescent="0.5"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</row>
    <row r="47" spans="18:33" x14ac:dyDescent="0.5"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</row>
    <row r="48" spans="18:33" x14ac:dyDescent="0.5"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</row>
    <row r="49" spans="24:33" x14ac:dyDescent="0.5"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</row>
    <row r="50" spans="24:33" x14ac:dyDescent="0.5"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</row>
    <row r="72" spans="24:33" x14ac:dyDescent="0.5"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</row>
    <row r="73" spans="24:33" x14ac:dyDescent="0.5"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</row>
    <row r="74" spans="24:33" x14ac:dyDescent="0.5"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</row>
    <row r="75" spans="24:33" x14ac:dyDescent="0.5"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</row>
    <row r="76" spans="24:33" x14ac:dyDescent="0.5"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</row>
    <row r="77" spans="24:33" x14ac:dyDescent="0.5"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</row>
    <row r="78" spans="24:33" x14ac:dyDescent="0.5"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</row>
    <row r="85" spans="24:33" x14ac:dyDescent="0.5">
      <c r="X85" s="230"/>
      <c r="Y85" s="230"/>
      <c r="Z85" s="230"/>
      <c r="AA85" s="230"/>
      <c r="AB85" s="230"/>
      <c r="AC85" s="230"/>
      <c r="AD85" s="230"/>
      <c r="AE85" s="230"/>
      <c r="AF85" s="230"/>
      <c r="AG85" s="230"/>
    </row>
    <row r="86" spans="24:33" x14ac:dyDescent="0.5"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</row>
    <row r="87" spans="24:33" x14ac:dyDescent="0.5">
      <c r="X87" s="230"/>
      <c r="Y87" s="230"/>
      <c r="Z87" s="230"/>
      <c r="AA87" s="230"/>
      <c r="AB87" s="230"/>
      <c r="AC87" s="230"/>
      <c r="AD87" s="230"/>
      <c r="AE87" s="230"/>
      <c r="AF87" s="230"/>
      <c r="AG87" s="230"/>
    </row>
    <row r="88" spans="24:33" x14ac:dyDescent="0.5"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</row>
    <row r="89" spans="24:33" x14ac:dyDescent="0.5"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</row>
    <row r="90" spans="24:33" x14ac:dyDescent="0.5"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</row>
    <row r="91" spans="24:33" x14ac:dyDescent="0.5"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</row>
  </sheetData>
  <mergeCells count="4">
    <mergeCell ref="B5:P5"/>
    <mergeCell ref="B6:F6"/>
    <mergeCell ref="G6:K6"/>
    <mergeCell ref="L6:P6"/>
  </mergeCells>
  <hyperlinks>
    <hyperlink ref="A1" location="'ÍNDICE GFÁFICOS'!A1" display="Ir al índice de gráficos" xr:uid="{91D81B51-BF4F-452F-9F29-BA446E97B7C8}"/>
  </hyperlinks>
  <pageMargins left="0.70866141732283472" right="0.70866141732283472" top="0.74803149606299213" bottom="0.74803149606299213" header="0.31496062992125984" footer="0.31496062992125984"/>
  <pageSetup paperSize="9" scale="24" orientation="landscape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8027F-9BE3-4FAB-AC7A-AA5442AEBA3C}">
  <dimension ref="A1:AE77"/>
  <sheetViews>
    <sheetView showGridLines="0" zoomScaleNormal="100" workbookViewId="0">
      <selection activeCell="B3" sqref="B3"/>
    </sheetView>
  </sheetViews>
  <sheetFormatPr baseColWidth="10" defaultRowHeight="14.4" x14ac:dyDescent="0.3"/>
  <cols>
    <col min="1" max="1" width="13.77734375" bestFit="1" customWidth="1"/>
    <col min="2" max="2" width="10.6640625" customWidth="1"/>
    <col min="8" max="8" width="10.6640625" customWidth="1"/>
    <col min="15" max="22" width="8.77734375" customWidth="1"/>
    <col min="23" max="23" width="13.44140625" bestFit="1" customWidth="1"/>
    <col min="24" max="24" width="13.109375" customWidth="1"/>
    <col min="25" max="31" width="8.77734375" customWidth="1"/>
  </cols>
  <sheetData>
    <row r="1" spans="1:31" s="105" customFormat="1" ht="18" x14ac:dyDescent="0.5">
      <c r="A1" s="346" t="s">
        <v>895</v>
      </c>
    </row>
    <row r="2" spans="1:31" s="105" customFormat="1" ht="18" x14ac:dyDescent="0.5"/>
    <row r="3" spans="1:31" s="105" customFormat="1" ht="18" x14ac:dyDescent="0.5">
      <c r="B3" s="340" t="s">
        <v>219</v>
      </c>
    </row>
    <row r="4" spans="1:31" s="105" customFormat="1" ht="18" x14ac:dyDescent="0.5"/>
    <row r="5" spans="1:31" ht="20.399999999999999" x14ac:dyDescent="0.55000000000000004">
      <c r="B5" s="461" t="s">
        <v>155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223"/>
      <c r="N5" s="223"/>
      <c r="O5" s="223"/>
      <c r="P5" s="223"/>
      <c r="W5" s="232"/>
    </row>
    <row r="6" spans="1:31" ht="20.399999999999999" x14ac:dyDescent="0.55000000000000004">
      <c r="B6" s="463" t="s">
        <v>38</v>
      </c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223"/>
      <c r="N6" s="223"/>
      <c r="O6" s="223"/>
      <c r="P6" s="223"/>
    </row>
    <row r="7" spans="1:31" x14ac:dyDescent="0.3">
      <c r="N7" s="232"/>
      <c r="W7" s="232"/>
    </row>
    <row r="8" spans="1:31" x14ac:dyDescent="0.3">
      <c r="N8" s="233"/>
      <c r="O8" s="82" t="s">
        <v>137</v>
      </c>
      <c r="P8" s="234"/>
      <c r="Q8" s="234"/>
      <c r="R8" s="234"/>
      <c r="S8" s="234"/>
      <c r="T8" s="234"/>
      <c r="U8" s="234"/>
      <c r="V8" s="234"/>
      <c r="W8" s="233"/>
      <c r="X8" s="82" t="s">
        <v>138</v>
      </c>
      <c r="Y8" s="234"/>
      <c r="Z8" s="234"/>
      <c r="AA8" s="234"/>
      <c r="AB8" s="234"/>
      <c r="AC8" s="234"/>
      <c r="AD8" s="234"/>
      <c r="AE8" s="234"/>
    </row>
    <row r="9" spans="1:31" x14ac:dyDescent="0.3">
      <c r="O9" s="33"/>
      <c r="P9" s="33">
        <v>2016</v>
      </c>
      <c r="Q9" s="33">
        <v>2017</v>
      </c>
      <c r="R9" s="33">
        <v>2018</v>
      </c>
      <c r="S9" s="33">
        <v>2019</v>
      </c>
      <c r="T9" s="33">
        <v>2020</v>
      </c>
      <c r="U9" s="33">
        <v>2021</v>
      </c>
      <c r="V9" s="33">
        <v>2022</v>
      </c>
      <c r="X9" s="33"/>
      <c r="Y9" s="33">
        <v>2016</v>
      </c>
      <c r="Z9" s="33">
        <v>2017</v>
      </c>
      <c r="AA9" s="33">
        <v>2018</v>
      </c>
      <c r="AB9" s="33">
        <v>2019</v>
      </c>
      <c r="AC9" s="33">
        <v>2020</v>
      </c>
      <c r="AD9" s="33">
        <v>2021</v>
      </c>
      <c r="AE9" s="33">
        <v>2022</v>
      </c>
    </row>
    <row r="10" spans="1:31" x14ac:dyDescent="0.3">
      <c r="O10" s="32" t="s">
        <v>131</v>
      </c>
      <c r="P10" s="141">
        <v>435791.0113502852</v>
      </c>
      <c r="Q10" s="141">
        <v>450375.55064372526</v>
      </c>
      <c r="R10" s="141">
        <v>462900.05052318913</v>
      </c>
      <c r="S10" s="141">
        <v>486040.34919097385</v>
      </c>
      <c r="T10" s="141"/>
      <c r="U10" s="141">
        <v>470408.86478822702</v>
      </c>
      <c r="V10" s="141">
        <v>539103.88891282352</v>
      </c>
      <c r="X10" s="32" t="s">
        <v>131</v>
      </c>
      <c r="Y10" s="228">
        <v>-3.3483397878647869</v>
      </c>
      <c r="Z10" s="228">
        <v>-2.1030541088792454</v>
      </c>
      <c r="AA10" s="228">
        <v>1.2661036005790662</v>
      </c>
      <c r="AB10" s="228">
        <v>0.14661426696568464</v>
      </c>
      <c r="AC10" s="228"/>
      <c r="AD10" s="228">
        <v>10.731072025188579</v>
      </c>
      <c r="AE10" s="228">
        <v>5.5066485739904625</v>
      </c>
    </row>
    <row r="11" spans="1:31" x14ac:dyDescent="0.3">
      <c r="O11" s="32" t="s">
        <v>132</v>
      </c>
      <c r="P11" s="141">
        <v>426791.79446723405</v>
      </c>
      <c r="Q11" s="141">
        <v>443343.81840704917</v>
      </c>
      <c r="R11" s="141">
        <v>460573.53500746237</v>
      </c>
      <c r="S11" s="141">
        <v>494643.02895421372</v>
      </c>
      <c r="T11" s="141"/>
      <c r="U11" s="141">
        <v>519404.54055287369</v>
      </c>
      <c r="V11" s="141">
        <v>553487.88328283513</v>
      </c>
      <c r="X11" s="32" t="s">
        <v>132</v>
      </c>
      <c r="Y11" s="228">
        <v>-1.2141651490338587</v>
      </c>
      <c r="Z11" s="228">
        <v>-0.50891487104916799</v>
      </c>
      <c r="AA11" s="228">
        <v>1.7623358685206829</v>
      </c>
      <c r="AB11" s="228">
        <v>-1.620742501184113</v>
      </c>
      <c r="AC11" s="228"/>
      <c r="AD11" s="228">
        <v>1.4332212015641337</v>
      </c>
      <c r="AE11" s="228">
        <v>2.9854428048088564</v>
      </c>
    </row>
    <row r="12" spans="1:31" x14ac:dyDescent="0.3">
      <c r="O12" s="32" t="s">
        <v>133</v>
      </c>
      <c r="P12" s="141">
        <v>430805.73377453431</v>
      </c>
      <c r="Q12" s="141">
        <v>443343.81840704917</v>
      </c>
      <c r="R12" s="141">
        <v>467102.05572051601</v>
      </c>
      <c r="S12" s="141">
        <v>489564.91941028438</v>
      </c>
      <c r="T12" s="141">
        <v>448361.09694361652</v>
      </c>
      <c r="U12" s="141">
        <v>524934.21983509779</v>
      </c>
      <c r="V12" s="141">
        <v>572654.34882318461</v>
      </c>
      <c r="X12" s="32" t="s">
        <v>133</v>
      </c>
      <c r="Y12" s="228">
        <v>-2.1660754744290136</v>
      </c>
      <c r="Z12" s="228">
        <v>-0.50891487104916799</v>
      </c>
      <c r="AA12" s="228">
        <v>0.3698402595969561</v>
      </c>
      <c r="AB12" s="228">
        <v>-0.57748254976525637</v>
      </c>
      <c r="AC12" s="228">
        <v>3.2279038067003065</v>
      </c>
      <c r="AD12" s="228">
        <v>0.38386057399412377</v>
      </c>
      <c r="AE12" s="228">
        <v>-0.37402760738030932</v>
      </c>
    </row>
    <row r="13" spans="1:31" x14ac:dyDescent="0.3">
      <c r="O13" s="32" t="s">
        <v>134</v>
      </c>
      <c r="P13" s="141">
        <v>429772.41493974166</v>
      </c>
      <c r="Q13" s="141">
        <v>442031.39764124149</v>
      </c>
      <c r="R13" s="141">
        <v>466657.87874033797</v>
      </c>
      <c r="S13" s="141">
        <v>488885.86640594632</v>
      </c>
      <c r="T13" s="141">
        <v>448361.09694361652</v>
      </c>
      <c r="U13" s="141">
        <v>527766.67366132815</v>
      </c>
      <c r="V13" s="141">
        <v>576042.93491756998</v>
      </c>
      <c r="X13" s="32" t="s">
        <v>134</v>
      </c>
      <c r="Y13" s="228">
        <v>-1.9210227237619908</v>
      </c>
      <c r="Z13" s="228">
        <v>-0.2113805837785831</v>
      </c>
      <c r="AA13" s="228">
        <v>0.46458063366764318</v>
      </c>
      <c r="AB13" s="228">
        <v>-0.43797614522866152</v>
      </c>
      <c r="AC13" s="228">
        <v>3.2279038067003065</v>
      </c>
      <c r="AD13" s="228">
        <v>-0.15365080287920146</v>
      </c>
      <c r="AE13" s="228">
        <v>-0.96797408641567639</v>
      </c>
    </row>
    <row r="14" spans="1:31" x14ac:dyDescent="0.3">
      <c r="O14" s="32" t="s">
        <v>135</v>
      </c>
      <c r="P14" s="141">
        <v>426357.1885287186</v>
      </c>
      <c r="Q14" s="141">
        <v>440917.96869657841</v>
      </c>
      <c r="R14" s="141">
        <v>466437.20422484109</v>
      </c>
      <c r="S14" s="141">
        <v>490310.84526288486</v>
      </c>
      <c r="T14" s="141">
        <v>452807.81279073155</v>
      </c>
      <c r="U14" s="141">
        <v>521082.77051615401</v>
      </c>
      <c r="V14" s="141">
        <v>579230.85605042765</v>
      </c>
      <c r="X14" s="32" t="s">
        <v>135</v>
      </c>
      <c r="Y14" s="228">
        <v>-1.1110978506323876</v>
      </c>
      <c r="Z14" s="235">
        <v>4.1040968903034061E-2</v>
      </c>
      <c r="AA14" s="228">
        <v>0.51164922812218194</v>
      </c>
      <c r="AB14" s="228">
        <v>-0.73072748511257446</v>
      </c>
      <c r="AC14" s="228">
        <v>2.2681461099806901</v>
      </c>
      <c r="AD14" s="228">
        <v>1.1147455074789769</v>
      </c>
      <c r="AE14" s="228">
        <v>-1.5267483006640825</v>
      </c>
    </row>
    <row r="15" spans="1:31" x14ac:dyDescent="0.3">
      <c r="C15" s="39"/>
      <c r="D15" s="39"/>
      <c r="E15" s="39"/>
      <c r="F15" s="39"/>
      <c r="I15" s="39"/>
      <c r="J15" s="39"/>
      <c r="K15" s="39"/>
      <c r="L15" s="39"/>
      <c r="O15" s="32" t="s">
        <v>136</v>
      </c>
      <c r="P15" s="141"/>
      <c r="Q15" s="141"/>
      <c r="R15" s="141">
        <v>468040.03846547572</v>
      </c>
      <c r="S15" s="141">
        <v>491710.44710415782</v>
      </c>
      <c r="T15" s="141">
        <v>456523.21953611553</v>
      </c>
      <c r="U15" s="141">
        <v>517008.99953359697</v>
      </c>
      <c r="V15" s="141">
        <v>572094.72396189952</v>
      </c>
      <c r="X15" s="32" t="s">
        <v>136</v>
      </c>
      <c r="Y15" s="228"/>
      <c r="Z15" s="228"/>
      <c r="AA15" s="228">
        <v>0.16977397949907394</v>
      </c>
      <c r="AB15" s="228">
        <v>-1.0182653052995603</v>
      </c>
      <c r="AC15" s="228">
        <v>1.4662306418178757</v>
      </c>
      <c r="AD15" s="228">
        <v>1.8878201573189135</v>
      </c>
      <c r="AE15" s="228">
        <v>-0.27593736953990849</v>
      </c>
    </row>
    <row r="16" spans="1:31" x14ac:dyDescent="0.3">
      <c r="B16" s="81"/>
      <c r="C16" s="81"/>
      <c r="D16" s="81"/>
      <c r="E16" s="81"/>
      <c r="F16" s="81"/>
      <c r="H16" s="81"/>
      <c r="I16" s="81"/>
      <c r="J16" s="81"/>
      <c r="K16" s="81"/>
      <c r="L16" s="81"/>
      <c r="O16" s="32" t="s">
        <v>139</v>
      </c>
      <c r="P16" s="141">
        <v>421672</v>
      </c>
      <c r="Q16" s="141">
        <v>441099</v>
      </c>
      <c r="R16" s="141">
        <v>468836</v>
      </c>
      <c r="S16" s="141">
        <v>486754</v>
      </c>
      <c r="T16" s="141">
        <v>463316.50814716995</v>
      </c>
      <c r="U16" s="141">
        <v>526957</v>
      </c>
      <c r="V16" s="141">
        <v>570520.44485368289</v>
      </c>
      <c r="X16" s="32" t="s">
        <v>140</v>
      </c>
      <c r="Y16" s="228">
        <v>-1.9521401971444079</v>
      </c>
      <c r="Z16" s="228">
        <v>-0.65824469317062595</v>
      </c>
      <c r="AA16" s="228">
        <v>0.7573805949976008</v>
      </c>
      <c r="AB16" s="228">
        <v>-0.70642995327074676</v>
      </c>
      <c r="AC16" s="228">
        <v>2.5475460912997949</v>
      </c>
      <c r="AD16" s="228">
        <v>2.566178110444254</v>
      </c>
      <c r="AE16" s="228">
        <v>0.89123400246655704</v>
      </c>
    </row>
    <row r="17" spans="2:31" x14ac:dyDescent="0.3">
      <c r="B17" s="81"/>
      <c r="C17" s="81"/>
      <c r="D17" s="81"/>
      <c r="E17" s="81"/>
      <c r="F17" s="81"/>
      <c r="H17" s="81"/>
      <c r="I17" s="81"/>
      <c r="J17" s="81"/>
      <c r="K17" s="81"/>
      <c r="L17" s="81"/>
      <c r="Q17" s="39"/>
      <c r="R17" s="39"/>
      <c r="S17" s="39"/>
      <c r="T17" s="39"/>
      <c r="U17" s="39"/>
      <c r="V17" s="39"/>
      <c r="Z17" s="39"/>
      <c r="AA17" s="39"/>
      <c r="AB17" s="39"/>
      <c r="AC17" s="39"/>
      <c r="AD17" s="39"/>
      <c r="AE17" s="39"/>
    </row>
    <row r="18" spans="2:31" x14ac:dyDescent="0.3">
      <c r="B18" s="81"/>
      <c r="C18" s="81"/>
      <c r="D18" s="81"/>
      <c r="E18" s="81"/>
      <c r="F18" s="81"/>
      <c r="H18" s="81"/>
      <c r="I18" s="81"/>
      <c r="J18" s="81"/>
      <c r="K18" s="81"/>
      <c r="L18" s="81"/>
      <c r="Q18" s="39"/>
      <c r="R18" s="39"/>
      <c r="S18" s="39"/>
      <c r="T18" s="39"/>
      <c r="U18" s="39"/>
      <c r="V18" s="39"/>
      <c r="Z18" s="39"/>
      <c r="AA18" s="39"/>
      <c r="AB18" s="39"/>
      <c r="AC18" s="39"/>
      <c r="AD18" s="39"/>
      <c r="AE18" s="39"/>
    </row>
    <row r="19" spans="2:31" x14ac:dyDescent="0.3">
      <c r="B19" s="81"/>
      <c r="C19" s="81"/>
      <c r="D19" s="81"/>
      <c r="E19" s="81"/>
      <c r="F19" s="81"/>
      <c r="H19" s="81"/>
      <c r="I19" s="81"/>
      <c r="J19" s="81"/>
      <c r="K19" s="81"/>
      <c r="L19" s="81"/>
      <c r="Q19" s="39"/>
      <c r="R19" s="39"/>
      <c r="S19" s="39"/>
      <c r="T19" s="39"/>
      <c r="U19" s="39"/>
      <c r="V19" s="39"/>
      <c r="Z19" s="39"/>
      <c r="AA19" s="39"/>
      <c r="AB19" s="39"/>
      <c r="AC19" s="39"/>
      <c r="AD19" s="39"/>
      <c r="AE19" s="39"/>
    </row>
    <row r="20" spans="2:31" x14ac:dyDescent="0.3">
      <c r="B20" s="81"/>
      <c r="C20" s="81"/>
      <c r="D20" s="81"/>
      <c r="E20" s="81"/>
      <c r="F20" s="81"/>
      <c r="H20" s="81"/>
      <c r="I20" s="81"/>
      <c r="J20" s="81"/>
      <c r="K20" s="81"/>
      <c r="L20" s="81"/>
      <c r="Q20" s="39"/>
      <c r="R20" s="39"/>
      <c r="S20" s="39"/>
      <c r="T20" s="39"/>
      <c r="U20" s="39"/>
      <c r="V20" s="39"/>
      <c r="Z20" s="39"/>
      <c r="AA20" s="39"/>
      <c r="AB20" s="39"/>
      <c r="AC20" s="39"/>
      <c r="AD20" s="39"/>
      <c r="AE20" s="39"/>
    </row>
    <row r="21" spans="2:31" x14ac:dyDescent="0.3">
      <c r="B21" s="81"/>
      <c r="C21" s="81"/>
      <c r="D21" s="81"/>
      <c r="E21" s="81"/>
      <c r="F21" s="81"/>
      <c r="H21" s="81"/>
      <c r="I21" s="81"/>
      <c r="J21" s="81"/>
      <c r="K21" s="81"/>
      <c r="L21" s="81"/>
      <c r="Q21" s="39"/>
      <c r="R21" s="39"/>
      <c r="S21" s="39"/>
      <c r="T21" s="39"/>
      <c r="U21" s="39"/>
      <c r="V21" s="39"/>
      <c r="Z21" s="39"/>
      <c r="AA21" s="39"/>
      <c r="AB21" s="39"/>
      <c r="AC21" s="39"/>
      <c r="AD21" s="39"/>
      <c r="AE21" s="39"/>
    </row>
    <row r="22" spans="2:31" x14ac:dyDescent="0.3">
      <c r="N22" s="233"/>
      <c r="O22" s="82" t="s">
        <v>141</v>
      </c>
      <c r="P22" s="234"/>
      <c r="Q22" s="234"/>
      <c r="R22" s="234"/>
      <c r="S22" s="234"/>
      <c r="T22" s="234"/>
      <c r="U22" s="234"/>
      <c r="V22" s="234"/>
      <c r="W22" s="233"/>
      <c r="X22" s="82" t="s">
        <v>142</v>
      </c>
      <c r="Y22" s="234"/>
      <c r="Z22" s="234"/>
      <c r="AA22" s="234"/>
      <c r="AB22" s="234"/>
      <c r="AC22" s="234"/>
      <c r="AD22" s="234"/>
      <c r="AE22" s="234"/>
    </row>
    <row r="23" spans="2:31" x14ac:dyDescent="0.3">
      <c r="O23" s="33"/>
      <c r="P23" s="33">
        <v>2016</v>
      </c>
      <c r="Q23" s="33">
        <v>2017</v>
      </c>
      <c r="R23" s="33">
        <v>2018</v>
      </c>
      <c r="S23" s="33">
        <v>2019</v>
      </c>
      <c r="T23" s="33">
        <v>2020</v>
      </c>
      <c r="U23" s="33">
        <v>2021</v>
      </c>
      <c r="V23" s="33">
        <v>2022</v>
      </c>
      <c r="X23" s="33"/>
      <c r="Y23" s="33">
        <v>2016</v>
      </c>
      <c r="Z23" s="33">
        <v>2017</v>
      </c>
      <c r="AA23" s="33">
        <v>2018</v>
      </c>
      <c r="AB23" s="33">
        <v>2019</v>
      </c>
      <c r="AC23" s="33">
        <v>2020</v>
      </c>
      <c r="AD23" s="33">
        <v>2021</v>
      </c>
      <c r="AE23" s="33">
        <v>2022</v>
      </c>
    </row>
    <row r="24" spans="2:31" x14ac:dyDescent="0.3">
      <c r="O24" s="32" t="s">
        <v>131</v>
      </c>
      <c r="P24" s="141">
        <v>109645.62921422815</v>
      </c>
      <c r="Q24" s="141">
        <v>118663.3735848811</v>
      </c>
      <c r="R24" s="141">
        <v>123480.09928620116</v>
      </c>
      <c r="S24" s="141">
        <v>132563.14559573805</v>
      </c>
      <c r="T24" s="141"/>
      <c r="U24" s="141">
        <v>123975.90677079702</v>
      </c>
      <c r="V24" s="141">
        <v>144391.4842457879</v>
      </c>
      <c r="X24" s="32" t="s">
        <v>131</v>
      </c>
      <c r="Y24" s="228">
        <v>1.462502840555979</v>
      </c>
      <c r="Z24" s="228">
        <v>0.12677497190473785</v>
      </c>
      <c r="AA24" s="228">
        <v>3.7522415029532459</v>
      </c>
      <c r="AB24" s="228">
        <v>-2.5855857328767957</v>
      </c>
      <c r="AC24" s="228"/>
      <c r="AD24" s="228">
        <v>13.62971522168244</v>
      </c>
      <c r="AE24" s="228">
        <v>12.260528211124685</v>
      </c>
    </row>
    <row r="25" spans="2:31" x14ac:dyDescent="0.3">
      <c r="O25" s="32" t="s">
        <v>132</v>
      </c>
      <c r="P25" s="141">
        <v>111953.74395788163</v>
      </c>
      <c r="Q25" s="141">
        <v>114759.17436477158</v>
      </c>
      <c r="R25" s="141">
        <v>124201.16402535001</v>
      </c>
      <c r="S25" s="141">
        <v>135007.18756540355</v>
      </c>
      <c r="T25" s="141"/>
      <c r="U25" s="141">
        <v>130858.32437817112</v>
      </c>
      <c r="V25" s="141">
        <v>144409.29971766425</v>
      </c>
      <c r="X25" s="32" t="s">
        <v>132</v>
      </c>
      <c r="Y25" s="228">
        <v>-0.61177820125423643</v>
      </c>
      <c r="Z25" s="228">
        <v>3.4127507155961609</v>
      </c>
      <c r="AA25" s="228">
        <v>3.1902006131619496</v>
      </c>
      <c r="AB25" s="228">
        <v>-4.476937027289126</v>
      </c>
      <c r="AC25" s="228"/>
      <c r="AD25" s="228">
        <v>8.8349419129363795</v>
      </c>
      <c r="AE25" s="228">
        <v>12.249702641318644</v>
      </c>
    </row>
    <row r="26" spans="2:31" x14ac:dyDescent="0.3">
      <c r="O26" s="32" t="s">
        <v>133</v>
      </c>
      <c r="P26" s="141">
        <v>112162.65344917899</v>
      </c>
      <c r="Q26" s="141">
        <v>114759.17436477158</v>
      </c>
      <c r="R26" s="141">
        <v>126296.4310645566</v>
      </c>
      <c r="S26" s="141">
        <v>132216.73966221427</v>
      </c>
      <c r="T26" s="141">
        <v>0</v>
      </c>
      <c r="U26" s="141">
        <v>134360.48815765025</v>
      </c>
      <c r="V26" s="141">
        <v>149130.62746027406</v>
      </c>
      <c r="X26" s="32" t="s">
        <v>133</v>
      </c>
      <c r="Y26" s="228">
        <v>-0.79952319896020907</v>
      </c>
      <c r="Z26" s="228">
        <v>3.4127507155961609</v>
      </c>
      <c r="AA26" s="228">
        <v>1.5570244403038331</v>
      </c>
      <c r="AB26" s="228">
        <v>-2.31751533192047</v>
      </c>
      <c r="AC26" s="228">
        <v>5.6582042425089165</v>
      </c>
      <c r="AD26" s="228">
        <v>6.3950897605892072</v>
      </c>
      <c r="AE26" s="228">
        <v>9.3807882836436232</v>
      </c>
    </row>
    <row r="27" spans="2:31" x14ac:dyDescent="0.3">
      <c r="O27" s="32" t="s">
        <v>134</v>
      </c>
      <c r="P27" s="141">
        <v>112878.88730477459</v>
      </c>
      <c r="Q27" s="141">
        <v>115930.17436477158</v>
      </c>
      <c r="R27" s="141">
        <v>126321.81641648141</v>
      </c>
      <c r="S27" s="141">
        <v>131544.86367232833</v>
      </c>
      <c r="T27" s="141">
        <v>118174.89959691373</v>
      </c>
      <c r="U27" s="141">
        <v>134338.38716228594</v>
      </c>
      <c r="V27" s="141">
        <v>152782.33686803895</v>
      </c>
      <c r="X27" s="32" t="s">
        <v>134</v>
      </c>
      <c r="Y27" s="228">
        <v>-1.4431958379612191</v>
      </c>
      <c r="Z27" s="228">
        <v>2.4271766250007762</v>
      </c>
      <c r="AA27" s="228">
        <v>1.537237582052623</v>
      </c>
      <c r="AB27" s="228">
        <v>-1.7975760105309677</v>
      </c>
      <c r="AC27" s="228">
        <v>5.6582042425089165</v>
      </c>
      <c r="AD27" s="228">
        <v>6.4104868592128019</v>
      </c>
      <c r="AE27" s="228">
        <v>7.1618274062946172</v>
      </c>
    </row>
    <row r="28" spans="2:31" x14ac:dyDescent="0.3">
      <c r="O28" s="32" t="s">
        <v>135</v>
      </c>
      <c r="P28" s="141">
        <v>111886.64838615339</v>
      </c>
      <c r="Q28" s="141">
        <v>116119.24833601937</v>
      </c>
      <c r="R28" s="141">
        <v>125880.84039531773</v>
      </c>
      <c r="S28" s="141">
        <v>134183.0136065378</v>
      </c>
      <c r="T28" s="141">
        <v>117687.55413445813</v>
      </c>
      <c r="U28" s="141">
        <v>136847.0708978663</v>
      </c>
      <c r="V28" s="141">
        <v>158945.5815128526</v>
      </c>
      <c r="X28" s="32" t="s">
        <v>135</v>
      </c>
      <c r="Y28" s="228">
        <v>-0.55148004111814408</v>
      </c>
      <c r="Z28" s="235">
        <v>2.2680422037643941</v>
      </c>
      <c r="AA28" s="228">
        <v>1.8809606097574842</v>
      </c>
      <c r="AB28" s="228">
        <v>-3.8391400895650918</v>
      </c>
      <c r="AC28" s="228">
        <v>6.0472635625434679</v>
      </c>
      <c r="AD28" s="228">
        <v>4.6627623673775238</v>
      </c>
      <c r="AE28" s="228">
        <v>3.4167323789378461</v>
      </c>
    </row>
    <row r="29" spans="2:31" x14ac:dyDescent="0.3">
      <c r="C29" s="39"/>
      <c r="D29" s="39"/>
      <c r="E29" s="39"/>
      <c r="F29" s="39"/>
      <c r="I29" s="39"/>
      <c r="J29" s="39"/>
      <c r="K29" s="39"/>
      <c r="L29" s="39"/>
      <c r="O29" s="32" t="s">
        <v>136</v>
      </c>
      <c r="P29" s="141"/>
      <c r="Q29" s="141"/>
      <c r="R29" s="141">
        <v>127158.43882014509</v>
      </c>
      <c r="S29" s="141">
        <v>132809.12708743714</v>
      </c>
      <c r="T29" s="141">
        <v>123520.36371325974</v>
      </c>
      <c r="U29" s="141">
        <v>138729.81679367361</v>
      </c>
      <c r="V29" s="141">
        <v>158597.24266577337</v>
      </c>
      <c r="X29" s="32" t="s">
        <v>136</v>
      </c>
      <c r="Y29" s="228"/>
      <c r="Z29" s="228"/>
      <c r="AA29" s="228">
        <v>0.88512415222450547</v>
      </c>
      <c r="AB29" s="228">
        <v>-2.7759414708309267</v>
      </c>
      <c r="AC29" s="228">
        <v>1.3907947874262689</v>
      </c>
      <c r="AD29" s="228">
        <v>3.3511099389204309</v>
      </c>
      <c r="AE29" s="228">
        <v>3.6284004465245174</v>
      </c>
    </row>
    <row r="30" spans="2:31" x14ac:dyDescent="0.3">
      <c r="B30" s="81"/>
      <c r="C30" s="81"/>
      <c r="D30" s="81"/>
      <c r="E30" s="81"/>
      <c r="F30" s="81"/>
      <c r="H30" s="81"/>
      <c r="I30" s="81"/>
      <c r="J30" s="81"/>
      <c r="K30" s="81"/>
      <c r="L30" s="81"/>
      <c r="O30" s="32" t="s">
        <v>139</v>
      </c>
      <c r="P30" s="141">
        <v>111273</v>
      </c>
      <c r="Q30" s="141">
        <v>118814</v>
      </c>
      <c r="R30" s="141">
        <v>128294</v>
      </c>
      <c r="S30" s="141">
        <v>129222</v>
      </c>
      <c r="T30" s="141">
        <v>125262.50814716998</v>
      </c>
      <c r="U30" s="141">
        <v>143540</v>
      </c>
      <c r="V30" s="141">
        <v>164568.44485368286</v>
      </c>
      <c r="X30" s="32" t="s">
        <v>140</v>
      </c>
      <c r="Y30" s="228">
        <v>-0.38869488774756594</v>
      </c>
      <c r="Z30" s="228">
        <v>2.3294990463724461</v>
      </c>
      <c r="AA30" s="228">
        <v>2.1337981500756067</v>
      </c>
      <c r="AB30" s="228">
        <v>-2.9654492771688958</v>
      </c>
      <c r="AC30" s="228">
        <v>4.6886167087468928</v>
      </c>
      <c r="AD30" s="228">
        <v>7.2140176767864643</v>
      </c>
      <c r="AE30" s="228">
        <v>8.0163298946406556</v>
      </c>
    </row>
    <row r="31" spans="2:31" x14ac:dyDescent="0.3">
      <c r="B31" s="81"/>
      <c r="C31" s="81"/>
      <c r="D31" s="81"/>
      <c r="E31" s="81"/>
      <c r="F31" s="81"/>
      <c r="H31" s="81"/>
      <c r="I31" s="81"/>
      <c r="J31" s="81"/>
      <c r="K31" s="81"/>
      <c r="L31" s="81"/>
      <c r="Q31" s="39"/>
      <c r="R31" s="39"/>
      <c r="S31" s="39"/>
      <c r="T31" s="39"/>
      <c r="U31" s="39"/>
      <c r="V31" s="39"/>
      <c r="Z31" s="39"/>
      <c r="AA31" s="39"/>
      <c r="AB31" s="39"/>
      <c r="AC31" s="39"/>
      <c r="AD31" s="39"/>
      <c r="AE31" s="39"/>
    </row>
    <row r="32" spans="2:31" x14ac:dyDescent="0.3">
      <c r="B32" s="81"/>
      <c r="C32" s="81"/>
      <c r="D32" s="81"/>
      <c r="E32" s="81"/>
      <c r="F32" s="81"/>
      <c r="H32" s="81"/>
      <c r="I32" s="81"/>
      <c r="J32" s="81"/>
      <c r="K32" s="81"/>
      <c r="L32" s="81"/>
      <c r="Q32" s="39"/>
      <c r="R32" s="39"/>
      <c r="S32" s="39"/>
      <c r="T32" s="39"/>
      <c r="U32" s="39"/>
      <c r="V32" s="39"/>
      <c r="Z32" s="39"/>
      <c r="AA32" s="39"/>
      <c r="AB32" s="39"/>
      <c r="AC32" s="39"/>
      <c r="AD32" s="39"/>
      <c r="AE32" s="39"/>
    </row>
    <row r="33" spans="2:31" x14ac:dyDescent="0.3">
      <c r="B33" s="81"/>
      <c r="C33" s="81"/>
      <c r="D33" s="81"/>
      <c r="E33" s="81"/>
      <c r="F33" s="81"/>
      <c r="H33" s="81"/>
      <c r="I33" s="81"/>
      <c r="J33" s="81"/>
      <c r="K33" s="81"/>
      <c r="L33" s="81"/>
      <c r="Q33" s="39"/>
      <c r="R33" s="39"/>
      <c r="S33" s="39"/>
      <c r="T33" s="39"/>
      <c r="U33" s="39"/>
      <c r="V33" s="39"/>
      <c r="Z33" s="39"/>
      <c r="AA33" s="39"/>
      <c r="AB33" s="39"/>
      <c r="AC33" s="39"/>
      <c r="AD33" s="39"/>
      <c r="AE33" s="39"/>
    </row>
    <row r="34" spans="2:31" x14ac:dyDescent="0.3">
      <c r="B34" s="81"/>
      <c r="C34" s="81"/>
      <c r="D34" s="81"/>
      <c r="E34" s="81"/>
      <c r="F34" s="81"/>
      <c r="H34" s="81"/>
      <c r="I34" s="81"/>
      <c r="J34" s="81"/>
      <c r="K34" s="81"/>
      <c r="L34" s="81"/>
      <c r="Q34" s="39"/>
      <c r="R34" s="39"/>
      <c r="S34" s="39"/>
      <c r="T34" s="39"/>
      <c r="U34" s="39"/>
      <c r="V34" s="39"/>
      <c r="Z34" s="39"/>
      <c r="AA34" s="39"/>
      <c r="AB34" s="39"/>
      <c r="AC34" s="39"/>
      <c r="AD34" s="39"/>
      <c r="AE34" s="39"/>
    </row>
    <row r="35" spans="2:31" x14ac:dyDescent="0.3">
      <c r="B35" s="81"/>
      <c r="C35" s="81"/>
      <c r="D35" s="81"/>
      <c r="E35" s="81"/>
      <c r="F35" s="81"/>
      <c r="H35" s="81"/>
      <c r="I35" s="81"/>
      <c r="J35" s="81"/>
      <c r="K35" s="81"/>
      <c r="L35" s="81"/>
      <c r="Q35" s="39"/>
      <c r="R35" s="39"/>
      <c r="S35" s="39"/>
      <c r="T35" s="39"/>
      <c r="U35" s="39"/>
      <c r="V35" s="39"/>
      <c r="Z35" s="39"/>
      <c r="AA35" s="39"/>
      <c r="AB35" s="39"/>
      <c r="AC35" s="39"/>
      <c r="AD35" s="39"/>
      <c r="AE35" s="39"/>
    </row>
    <row r="36" spans="2:31" x14ac:dyDescent="0.3">
      <c r="N36" s="233"/>
      <c r="O36" s="82" t="s">
        <v>143</v>
      </c>
      <c r="P36" s="234"/>
      <c r="Q36" s="234"/>
      <c r="R36" s="234"/>
      <c r="S36" s="234"/>
      <c r="T36" s="234"/>
      <c r="U36" s="234"/>
      <c r="V36" s="234"/>
      <c r="W36" s="233"/>
      <c r="X36" s="82" t="s">
        <v>144</v>
      </c>
      <c r="Y36" s="234"/>
      <c r="Z36" s="234"/>
      <c r="AA36" s="234"/>
      <c r="AB36" s="234"/>
      <c r="AC36" s="234"/>
      <c r="AD36" s="234"/>
      <c r="AE36" s="234"/>
    </row>
    <row r="37" spans="2:31" x14ac:dyDescent="0.3">
      <c r="O37" s="33"/>
      <c r="P37" s="33">
        <v>2016</v>
      </c>
      <c r="Q37" s="33">
        <v>2017</v>
      </c>
      <c r="R37" s="33">
        <v>2018</v>
      </c>
      <c r="S37" s="33">
        <v>2019</v>
      </c>
      <c r="T37" s="33">
        <v>2020</v>
      </c>
      <c r="U37" s="33">
        <v>2021</v>
      </c>
      <c r="V37" s="33">
        <v>2022</v>
      </c>
      <c r="X37" s="33"/>
      <c r="Y37" s="33">
        <v>2016</v>
      </c>
      <c r="Z37" s="33">
        <v>2017</v>
      </c>
      <c r="AA37" s="33">
        <v>2018</v>
      </c>
      <c r="AB37" s="33">
        <v>2019</v>
      </c>
      <c r="AC37" s="33">
        <v>2020</v>
      </c>
      <c r="AD37" s="33">
        <v>2021</v>
      </c>
      <c r="AE37" s="33">
        <v>2022</v>
      </c>
    </row>
    <row r="38" spans="2:31" x14ac:dyDescent="0.3">
      <c r="O38" s="32" t="s">
        <v>131</v>
      </c>
      <c r="P38" s="141">
        <v>136729.70621569865</v>
      </c>
      <c r="Q38" s="141">
        <v>141447.49423650681</v>
      </c>
      <c r="R38" s="141">
        <v>142488.49317854646</v>
      </c>
      <c r="S38" s="141">
        <v>150823.94658928059</v>
      </c>
      <c r="T38" s="141"/>
      <c r="U38" s="141">
        <v>137157.10946173454</v>
      </c>
      <c r="V38" s="141">
        <v>150308.8901441145</v>
      </c>
      <c r="X38" s="32" t="s">
        <v>131</v>
      </c>
      <c r="Y38" s="228">
        <v>-5.5567012133670834</v>
      </c>
      <c r="Z38" s="228">
        <v>-4.8823578272074721</v>
      </c>
      <c r="AA38" s="228">
        <v>-0.42604746028196117</v>
      </c>
      <c r="AB38" s="228">
        <v>-5.7189546064420771</v>
      </c>
      <c r="AC38" s="228"/>
      <c r="AD38" s="228">
        <v>6.157686965568165</v>
      </c>
      <c r="AE38" s="228">
        <v>6.1484489222292646</v>
      </c>
    </row>
    <row r="39" spans="2:31" x14ac:dyDescent="0.3">
      <c r="O39" s="32" t="s">
        <v>132</v>
      </c>
      <c r="P39" s="141">
        <v>130926.5964473295</v>
      </c>
      <c r="Q39" s="141">
        <v>136598.96393767113</v>
      </c>
      <c r="R39" s="141">
        <v>141121.72707046079</v>
      </c>
      <c r="S39" s="141">
        <v>152148.51817585426</v>
      </c>
      <c r="T39" s="141"/>
      <c r="U39" s="141">
        <v>139151.19738206544</v>
      </c>
      <c r="V39" s="141">
        <v>149815.78540594573</v>
      </c>
      <c r="X39" s="32" t="s">
        <v>132</v>
      </c>
      <c r="Y39" s="228">
        <v>-1.0766424106240176</v>
      </c>
      <c r="Z39" s="228">
        <v>-1.2872054882889505</v>
      </c>
      <c r="AA39" s="228">
        <v>0.53725080314849138</v>
      </c>
      <c r="AB39" s="228">
        <v>-6.6474034807796309</v>
      </c>
      <c r="AC39" s="228"/>
      <c r="AD39" s="228">
        <v>4.7933404612400103</v>
      </c>
      <c r="AE39" s="228">
        <v>6.4563391905731091</v>
      </c>
    </row>
    <row r="40" spans="2:31" x14ac:dyDescent="0.3">
      <c r="O40" s="32" t="s">
        <v>133</v>
      </c>
      <c r="P40" s="141">
        <v>132234.06692081026</v>
      </c>
      <c r="Q40" s="141">
        <v>136598.96393767113</v>
      </c>
      <c r="R40" s="141">
        <v>144815.72753107426</v>
      </c>
      <c r="S40" s="141">
        <v>148813.17991550069</v>
      </c>
      <c r="T40" s="141">
        <v>129716.95926441862</v>
      </c>
      <c r="U40" s="141">
        <v>138395.37408933806</v>
      </c>
      <c r="V40" s="141">
        <v>156833.18314824591</v>
      </c>
      <c r="X40" s="32" t="s">
        <v>133</v>
      </c>
      <c r="Y40" s="228">
        <v>-2.0860226977196854</v>
      </c>
      <c r="Z40" s="228">
        <v>-1.2872054882889505</v>
      </c>
      <c r="AA40" s="228">
        <v>-2.0662848038357073</v>
      </c>
      <c r="AB40" s="228">
        <v>-4.3095222482744111</v>
      </c>
      <c r="AC40" s="228">
        <v>-2.9802078899507154</v>
      </c>
      <c r="AD40" s="228">
        <v>5.3104715550140877</v>
      </c>
      <c r="AE40" s="228">
        <v>2.0747376631247603</v>
      </c>
    </row>
    <row r="41" spans="2:31" x14ac:dyDescent="0.3">
      <c r="O41" s="32" t="s">
        <v>134</v>
      </c>
      <c r="P41" s="141">
        <v>132617.59828154405</v>
      </c>
      <c r="Q41" s="141">
        <v>135606.98308668341</v>
      </c>
      <c r="R41" s="141">
        <v>144361.33452221865</v>
      </c>
      <c r="S41" s="141">
        <v>148975.66036269031</v>
      </c>
      <c r="T41" s="141">
        <v>129716.95926441862</v>
      </c>
      <c r="U41" s="141">
        <v>139083.00213160674</v>
      </c>
      <c r="V41" s="141">
        <v>157339.62556313982</v>
      </c>
      <c r="X41" s="32" t="s">
        <v>134</v>
      </c>
      <c r="Y41" s="228">
        <v>-2.3821127455331896</v>
      </c>
      <c r="Z41" s="228">
        <v>-0.55165841385955305</v>
      </c>
      <c r="AA41" s="228">
        <v>-1.7460281090317775</v>
      </c>
      <c r="AB41" s="228">
        <v>-4.4234117426771169</v>
      </c>
      <c r="AC41" s="228">
        <v>-2.9802078899507154</v>
      </c>
      <c r="AD41" s="228">
        <v>4.839999362598614</v>
      </c>
      <c r="AE41" s="228">
        <v>1.7585194665577166</v>
      </c>
    </row>
    <row r="42" spans="2:31" x14ac:dyDescent="0.3">
      <c r="O42" s="32" t="s">
        <v>135</v>
      </c>
      <c r="P42" s="141">
        <v>130421.09272416498</v>
      </c>
      <c r="Q42" s="141">
        <v>136428.67399504289</v>
      </c>
      <c r="R42" s="141">
        <v>143357.39782494857</v>
      </c>
      <c r="S42" s="141">
        <v>147781.63681351833</v>
      </c>
      <c r="T42" s="141">
        <v>127239.21360581424</v>
      </c>
      <c r="U42" s="141">
        <v>139402.53628387727</v>
      </c>
      <c r="V42" s="141">
        <v>156083.05507188165</v>
      </c>
      <c r="X42" s="32" t="s">
        <v>135</v>
      </c>
      <c r="Y42" s="228">
        <v>-0.68638847865004549</v>
      </c>
      <c r="Z42" s="235">
        <v>-1.1609366505586329</v>
      </c>
      <c r="AA42" s="228">
        <v>-1.0384524153171366</v>
      </c>
      <c r="AB42" s="228">
        <v>-3.5864695710358738</v>
      </c>
      <c r="AC42" s="228">
        <v>-1.0131654579632392</v>
      </c>
      <c r="AD42" s="228">
        <v>4.6213754497716355</v>
      </c>
      <c r="AE42" s="228">
        <v>2.5431110468033342</v>
      </c>
    </row>
    <row r="43" spans="2:31" x14ac:dyDescent="0.3">
      <c r="C43" s="39"/>
      <c r="D43" s="39"/>
      <c r="E43" s="39"/>
      <c r="F43" s="39"/>
      <c r="I43" s="39"/>
      <c r="J43" s="39"/>
      <c r="K43" s="39"/>
      <c r="L43" s="39"/>
      <c r="O43" s="32" t="s">
        <v>136</v>
      </c>
      <c r="P43" s="141"/>
      <c r="Q43" s="141"/>
      <c r="R43" s="141">
        <v>143070.57568857464</v>
      </c>
      <c r="S43" s="141">
        <v>145832.68531057163</v>
      </c>
      <c r="T43" s="141">
        <v>125362.59800306748</v>
      </c>
      <c r="U43" s="141">
        <v>140450.61331417612</v>
      </c>
      <c r="V43" s="141">
        <v>161194.60851673016</v>
      </c>
      <c r="X43" s="32" t="s">
        <v>136</v>
      </c>
      <c r="Y43" s="228"/>
      <c r="Z43" s="228"/>
      <c r="AA43" s="228">
        <v>-0.83629985662557993</v>
      </c>
      <c r="AB43" s="228">
        <v>-2.2203661098178453</v>
      </c>
      <c r="AC43" s="228">
        <v>0.4766494898760083</v>
      </c>
      <c r="AD43" s="228">
        <v>3.9042855872957682</v>
      </c>
      <c r="AE43" s="228">
        <v>-0.64849803736991707</v>
      </c>
    </row>
    <row r="44" spans="2:31" x14ac:dyDescent="0.3">
      <c r="B44" s="81"/>
      <c r="C44" s="81"/>
      <c r="D44" s="81"/>
      <c r="E44" s="81"/>
      <c r="F44" s="81"/>
      <c r="H44" s="81"/>
      <c r="I44" s="81"/>
      <c r="J44" s="81"/>
      <c r="K44" s="81"/>
      <c r="L44" s="81"/>
      <c r="O44" s="32" t="s">
        <v>139</v>
      </c>
      <c r="P44" s="141">
        <v>129532</v>
      </c>
      <c r="Q44" s="141">
        <v>134863</v>
      </c>
      <c r="R44" s="141">
        <v>141884</v>
      </c>
      <c r="S44" s="141">
        <v>142665</v>
      </c>
      <c r="T44" s="141">
        <v>125963</v>
      </c>
      <c r="U44" s="141">
        <v>146157</v>
      </c>
      <c r="V44" s="141">
        <v>160156</v>
      </c>
      <c r="X44" s="32" t="s">
        <v>140</v>
      </c>
      <c r="Y44" s="228">
        <v>-2.3575735091788044</v>
      </c>
      <c r="Z44" s="228">
        <v>-1.8338727736407119</v>
      </c>
      <c r="AA44" s="228">
        <v>-0.92931030699061179</v>
      </c>
      <c r="AB44" s="228">
        <v>-4.4843546265044933</v>
      </c>
      <c r="AC44" s="228">
        <v>-1.6242329369971653</v>
      </c>
      <c r="AD44" s="228">
        <v>4.9378598969147136</v>
      </c>
      <c r="AE44" s="228">
        <v>3.0554430419863778</v>
      </c>
    </row>
    <row r="45" spans="2:31" x14ac:dyDescent="0.3">
      <c r="B45" s="81"/>
      <c r="C45" s="81"/>
      <c r="D45" s="81"/>
      <c r="E45" s="81"/>
      <c r="F45" s="81"/>
      <c r="H45" s="81"/>
      <c r="I45" s="81"/>
      <c r="J45" s="81"/>
      <c r="K45" s="81"/>
      <c r="L45" s="81"/>
      <c r="Q45" s="39"/>
      <c r="R45" s="39"/>
      <c r="S45" s="39"/>
      <c r="T45" s="39"/>
      <c r="U45" s="39"/>
      <c r="V45" s="39"/>
      <c r="Z45" s="39"/>
      <c r="AA45" s="39"/>
      <c r="AB45" s="39"/>
      <c r="AC45" s="39"/>
      <c r="AD45" s="39"/>
      <c r="AE45" s="39"/>
    </row>
    <row r="46" spans="2:31" x14ac:dyDescent="0.3">
      <c r="B46" s="81"/>
      <c r="C46" s="81"/>
      <c r="D46" s="81"/>
      <c r="E46" s="81"/>
      <c r="F46" s="81"/>
      <c r="H46" s="81"/>
      <c r="I46" s="81"/>
      <c r="J46" s="81"/>
      <c r="K46" s="81"/>
      <c r="L46" s="81"/>
      <c r="Q46" s="39"/>
      <c r="R46" s="39"/>
      <c r="S46" s="39"/>
      <c r="T46" s="39"/>
      <c r="U46" s="39"/>
      <c r="V46" s="39"/>
      <c r="Z46" s="39"/>
      <c r="AA46" s="39"/>
      <c r="AB46" s="39"/>
      <c r="AC46" s="39"/>
      <c r="AD46" s="39"/>
      <c r="AE46" s="39"/>
    </row>
    <row r="47" spans="2:31" x14ac:dyDescent="0.3">
      <c r="B47" s="81"/>
      <c r="C47" s="81"/>
      <c r="D47" s="81"/>
      <c r="E47" s="81"/>
      <c r="F47" s="81"/>
      <c r="H47" s="81"/>
      <c r="I47" s="81"/>
      <c r="J47" s="81"/>
      <c r="K47" s="81"/>
      <c r="L47" s="81"/>
      <c r="Q47" s="39"/>
      <c r="R47" s="39"/>
      <c r="S47" s="39"/>
      <c r="T47" s="39"/>
      <c r="U47" s="39"/>
      <c r="V47" s="39"/>
      <c r="Z47" s="39"/>
      <c r="AA47" s="39"/>
      <c r="AB47" s="39"/>
      <c r="AC47" s="39"/>
      <c r="AD47" s="39"/>
      <c r="AE47" s="39"/>
    </row>
    <row r="48" spans="2:31" x14ac:dyDescent="0.3">
      <c r="B48" s="81"/>
      <c r="C48" s="81"/>
      <c r="D48" s="81"/>
      <c r="E48" s="81"/>
      <c r="F48" s="81"/>
      <c r="H48" s="81"/>
      <c r="I48" s="81"/>
      <c r="J48" s="81"/>
      <c r="K48" s="81"/>
      <c r="L48" s="81"/>
      <c r="Q48" s="39"/>
      <c r="R48" s="39"/>
      <c r="S48" s="39"/>
      <c r="T48" s="39"/>
      <c r="U48" s="39"/>
      <c r="V48" s="39"/>
      <c r="Z48" s="39"/>
      <c r="AA48" s="39"/>
      <c r="AB48" s="39"/>
      <c r="AC48" s="39"/>
      <c r="AD48" s="39"/>
      <c r="AE48" s="39"/>
    </row>
    <row r="49" spans="2:31" x14ac:dyDescent="0.3">
      <c r="B49" s="81"/>
      <c r="C49" s="81"/>
      <c r="D49" s="81"/>
      <c r="E49" s="81"/>
      <c r="F49" s="81"/>
      <c r="H49" s="81"/>
      <c r="I49" s="81"/>
      <c r="J49" s="81"/>
      <c r="K49" s="81"/>
      <c r="L49" s="81"/>
      <c r="Q49" s="39"/>
      <c r="R49" s="39"/>
      <c r="S49" s="39"/>
      <c r="T49" s="39"/>
      <c r="U49" s="39"/>
      <c r="V49" s="39"/>
      <c r="Z49" s="39"/>
      <c r="AA49" s="39"/>
      <c r="AB49" s="39"/>
      <c r="AC49" s="39"/>
      <c r="AD49" s="39"/>
      <c r="AE49" s="39"/>
    </row>
    <row r="50" spans="2:31" x14ac:dyDescent="0.3">
      <c r="N50" s="233"/>
      <c r="O50" s="82" t="s">
        <v>145</v>
      </c>
      <c r="P50" s="234"/>
      <c r="Q50" s="234"/>
      <c r="R50" s="234"/>
      <c r="S50" s="234"/>
      <c r="T50" s="234"/>
      <c r="U50" s="234"/>
      <c r="V50" s="234"/>
      <c r="W50" s="233"/>
      <c r="X50" s="82" t="s">
        <v>146</v>
      </c>
      <c r="Y50" s="234"/>
      <c r="Z50" s="234"/>
      <c r="AA50" s="234"/>
      <c r="AB50" s="234"/>
      <c r="AC50" s="234"/>
      <c r="AD50" s="234"/>
      <c r="AE50" s="234"/>
    </row>
    <row r="51" spans="2:31" x14ac:dyDescent="0.3">
      <c r="O51" s="33"/>
      <c r="P51" s="33">
        <v>2016</v>
      </c>
      <c r="Q51" s="33">
        <v>2017</v>
      </c>
      <c r="R51" s="33">
        <v>2018</v>
      </c>
      <c r="S51" s="33">
        <v>2019</v>
      </c>
      <c r="T51" s="33">
        <v>2020</v>
      </c>
      <c r="U51" s="33">
        <v>2021</v>
      </c>
      <c r="V51" s="33">
        <v>2022</v>
      </c>
      <c r="X51" s="33"/>
      <c r="Y51" s="33">
        <v>2016</v>
      </c>
      <c r="Z51" s="33">
        <v>2017</v>
      </c>
      <c r="AA51" s="33">
        <v>2018</v>
      </c>
      <c r="AB51" s="33">
        <v>2019</v>
      </c>
      <c r="AC51" s="33">
        <v>2020</v>
      </c>
      <c r="AD51" s="33">
        <v>2021</v>
      </c>
      <c r="AE51" s="33">
        <v>2022</v>
      </c>
    </row>
    <row r="52" spans="2:31" x14ac:dyDescent="0.3">
      <c r="O52" s="32" t="s">
        <v>131</v>
      </c>
      <c r="P52" s="141">
        <v>140714.09260034884</v>
      </c>
      <c r="Q52" s="141">
        <v>141410.7082506122</v>
      </c>
      <c r="R52" s="141">
        <v>147687.21305285039</v>
      </c>
      <c r="S52" s="141">
        <v>155854.5956427136</v>
      </c>
      <c r="T52" s="141"/>
      <c r="U52" s="141">
        <v>156463.15529028687</v>
      </c>
      <c r="V52" s="141">
        <v>171946.09990657275</v>
      </c>
      <c r="X52" s="32" t="s">
        <v>131</v>
      </c>
      <c r="Y52" s="228">
        <v>-3.2074670131133276</v>
      </c>
      <c r="Z52" s="228">
        <v>1.0477312322527814</v>
      </c>
      <c r="AA52" s="228">
        <v>1.6166293264782823</v>
      </c>
      <c r="AB52" s="228">
        <v>2.9142944798181079</v>
      </c>
      <c r="AC52" s="228"/>
      <c r="AD52" s="228">
        <v>9.2756840483086673</v>
      </c>
      <c r="AE52" s="228">
        <v>4.4589962235178158</v>
      </c>
    </row>
    <row r="53" spans="2:31" x14ac:dyDescent="0.3">
      <c r="O53" s="32" t="s">
        <v>132</v>
      </c>
      <c r="P53" s="141">
        <v>136532.51392</v>
      </c>
      <c r="Q53" s="141">
        <v>142223.64164078067</v>
      </c>
      <c r="R53" s="141">
        <v>148977.20500106929</v>
      </c>
      <c r="S53" s="141">
        <v>159343.08617016897</v>
      </c>
      <c r="T53" s="141"/>
      <c r="U53" s="141">
        <v>163433.97201528226</v>
      </c>
      <c r="V53" s="141">
        <v>172827.07744104281</v>
      </c>
      <c r="X53" s="32" t="s">
        <v>132</v>
      </c>
      <c r="Y53" s="228">
        <v>-0.14046685883189766</v>
      </c>
      <c r="Z53" s="228">
        <v>0.47888037004179734</v>
      </c>
      <c r="AA53" s="228">
        <v>0.75728779389711087</v>
      </c>
      <c r="AB53" s="228">
        <v>0.74122693142906948</v>
      </c>
      <c r="AC53" s="228"/>
      <c r="AD53" s="228">
        <v>5.2336936012511561</v>
      </c>
      <c r="AE53" s="228">
        <v>3.9694853942897392</v>
      </c>
    </row>
    <row r="54" spans="2:31" x14ac:dyDescent="0.3">
      <c r="O54" s="32" t="s">
        <v>133</v>
      </c>
      <c r="P54" s="141">
        <v>136343.98166873885</v>
      </c>
      <c r="Q54" s="141">
        <v>142223.64164078067</v>
      </c>
      <c r="R54" s="141">
        <v>149575.13789883541</v>
      </c>
      <c r="S54" s="141">
        <v>159821.60506958573</v>
      </c>
      <c r="T54" s="141">
        <v>148826.13664946012</v>
      </c>
      <c r="U54" s="141">
        <v>165133.19026013924</v>
      </c>
      <c r="V54" s="141">
        <v>179234.20123991359</v>
      </c>
      <c r="X54" s="32" t="s">
        <v>133</v>
      </c>
      <c r="Y54" s="228">
        <v>-2.1869201038953964E-3</v>
      </c>
      <c r="Z54" s="228">
        <v>0.47888037004179734</v>
      </c>
      <c r="AA54" s="228">
        <v>0.35896858465205661</v>
      </c>
      <c r="AB54" s="228">
        <v>0.44314560271986037</v>
      </c>
      <c r="AC54" s="228">
        <v>8.0741351656844902</v>
      </c>
      <c r="AD54" s="228">
        <v>4.2484110749511563</v>
      </c>
      <c r="AE54" s="228">
        <v>0.40939860315629428</v>
      </c>
    </row>
    <row r="55" spans="2:31" x14ac:dyDescent="0.3">
      <c r="O55" s="32" t="s">
        <v>134</v>
      </c>
      <c r="P55" s="141">
        <v>136129.95329952677</v>
      </c>
      <c r="Q55" s="141">
        <v>141748.89546777005</v>
      </c>
      <c r="R55" s="141">
        <v>149575.13789883541</v>
      </c>
      <c r="S55" s="141">
        <v>160020.67206958571</v>
      </c>
      <c r="T55" s="141">
        <v>148826.13664946012</v>
      </c>
      <c r="U55" s="141">
        <v>165362.384210091</v>
      </c>
      <c r="V55" s="141">
        <v>179166.14707339709</v>
      </c>
      <c r="X55" s="32" t="s">
        <v>134</v>
      </c>
      <c r="Y55" s="228">
        <v>0.15479327603085977</v>
      </c>
      <c r="Z55" s="228">
        <v>0.81108442650512702</v>
      </c>
      <c r="AA55" s="228">
        <v>0.35896858465205661</v>
      </c>
      <c r="AB55" s="228">
        <v>0.3191418153365928</v>
      </c>
      <c r="AC55" s="228">
        <v>8.0741351656844902</v>
      </c>
      <c r="AD55" s="228">
        <v>4.1155142003415301</v>
      </c>
      <c r="AE55" s="228">
        <v>0.44721256569275453</v>
      </c>
    </row>
    <row r="56" spans="2:31" x14ac:dyDescent="0.3">
      <c r="O56" s="32" t="s">
        <v>135</v>
      </c>
      <c r="P56" s="141">
        <v>136531.72628205922</v>
      </c>
      <c r="Q56" s="141">
        <v>141953.62139574255</v>
      </c>
      <c r="R56" s="141">
        <v>149565.13789883541</v>
      </c>
      <c r="S56" s="141">
        <v>160589.68006958571</v>
      </c>
      <c r="T56" s="141">
        <v>156771.50674294698</v>
      </c>
      <c r="U56" s="141">
        <v>166754.00100042915</v>
      </c>
      <c r="V56" s="141">
        <v>179072.2177121467</v>
      </c>
      <c r="X56" s="32" t="s">
        <v>135</v>
      </c>
      <c r="Y56" s="228">
        <v>-0.13988916177761276</v>
      </c>
      <c r="Z56" s="235">
        <v>0.6678272764697919</v>
      </c>
      <c r="AA56" s="228">
        <v>0.365630188499799</v>
      </c>
      <c r="AB56" s="228">
        <v>-3.5307425629440135E-2</v>
      </c>
      <c r="AC56" s="228">
        <v>3.1664957300602983</v>
      </c>
      <c r="AD56" s="228">
        <v>3.3085927169029605</v>
      </c>
      <c r="AE56" s="228">
        <v>0.499403952777561</v>
      </c>
    </row>
    <row r="57" spans="2:31" x14ac:dyDescent="0.3">
      <c r="C57" s="39"/>
      <c r="D57" s="39"/>
      <c r="E57" s="39"/>
      <c r="F57" s="39"/>
      <c r="I57" s="39"/>
      <c r="J57" s="39"/>
      <c r="K57" s="39"/>
      <c r="L57" s="39"/>
      <c r="O57" s="32" t="s">
        <v>136</v>
      </c>
      <c r="P57" s="141"/>
      <c r="Q57" s="141"/>
      <c r="R57" s="141">
        <v>150030.0032133098</v>
      </c>
      <c r="S57" s="141">
        <v>159894.66122510607</v>
      </c>
      <c r="T57" s="141">
        <v>158375.11757423118</v>
      </c>
      <c r="U57" s="141">
        <v>167457.28300152184</v>
      </c>
      <c r="V57" s="141">
        <v>178578.90652113914</v>
      </c>
      <c r="X57" s="32" t="s">
        <v>136</v>
      </c>
      <c r="Y57" s="228"/>
      <c r="Z57" s="228"/>
      <c r="AA57" s="228">
        <v>5.5955331741343699E-2</v>
      </c>
      <c r="AB57" s="228">
        <v>0.3976371057003405</v>
      </c>
      <c r="AC57" s="228">
        <v>2.1759888483914716</v>
      </c>
      <c r="AD57" s="228">
        <v>2.9007984451340398</v>
      </c>
      <c r="AE57" s="228">
        <v>0.77350988707117119</v>
      </c>
    </row>
    <row r="58" spans="2:31" x14ac:dyDescent="0.3">
      <c r="B58" s="81"/>
      <c r="C58" s="81"/>
      <c r="D58" s="81"/>
      <c r="E58" s="81"/>
      <c r="F58" s="81"/>
      <c r="H58" s="81"/>
      <c r="I58" s="81"/>
      <c r="J58" s="81"/>
      <c r="K58" s="81"/>
      <c r="L58" s="81"/>
      <c r="O58" s="32" t="s">
        <v>139</v>
      </c>
      <c r="P58" s="141">
        <v>136341</v>
      </c>
      <c r="Q58" s="141">
        <v>142908</v>
      </c>
      <c r="R58" s="141">
        <v>150114</v>
      </c>
      <c r="S58" s="141">
        <v>160533</v>
      </c>
      <c r="T58" s="141">
        <v>161898</v>
      </c>
      <c r="U58" s="141">
        <v>172460</v>
      </c>
      <c r="V58" s="141">
        <v>179971</v>
      </c>
      <c r="X58" s="32" t="s">
        <v>140</v>
      </c>
      <c r="Y58" s="228">
        <v>-0.66704333555917472</v>
      </c>
      <c r="Z58" s="228">
        <v>0.696880735062259</v>
      </c>
      <c r="AA58" s="228">
        <v>0.58557330165344146</v>
      </c>
      <c r="AB58" s="228">
        <v>0.79668975156242183</v>
      </c>
      <c r="AC58" s="228">
        <v>5.3726887274551878</v>
      </c>
      <c r="AD58" s="228">
        <v>4.8471156811482521</v>
      </c>
      <c r="AE58" s="228">
        <v>1.7596677710842228</v>
      </c>
    </row>
    <row r="59" spans="2:31" x14ac:dyDescent="0.3">
      <c r="B59" s="81"/>
      <c r="C59" s="81"/>
      <c r="D59" s="81"/>
      <c r="E59" s="81"/>
      <c r="F59" s="81"/>
      <c r="H59" s="81"/>
      <c r="I59" s="81"/>
      <c r="J59" s="81"/>
      <c r="K59" s="81"/>
      <c r="L59" s="81"/>
      <c r="Q59" s="39"/>
      <c r="R59" s="39"/>
      <c r="S59" s="39"/>
      <c r="T59" s="39"/>
      <c r="U59" s="39"/>
      <c r="V59" s="39"/>
      <c r="Z59" s="39"/>
      <c r="AA59" s="39"/>
      <c r="AB59" s="39"/>
      <c r="AC59" s="39"/>
      <c r="AD59" s="39"/>
      <c r="AE59" s="39"/>
    </row>
    <row r="60" spans="2:31" x14ac:dyDescent="0.3">
      <c r="B60" s="81"/>
      <c r="C60" s="81"/>
      <c r="D60" s="81"/>
      <c r="E60" s="81"/>
      <c r="F60" s="81"/>
      <c r="H60" s="81"/>
      <c r="I60" s="81"/>
      <c r="J60" s="81"/>
      <c r="K60" s="81"/>
      <c r="L60" s="81"/>
      <c r="Q60" s="39"/>
      <c r="R60" s="39"/>
      <c r="S60" s="39"/>
      <c r="T60" s="39"/>
      <c r="U60" s="39"/>
      <c r="V60" s="39"/>
      <c r="Z60" s="39"/>
      <c r="AA60" s="39"/>
      <c r="AB60" s="39"/>
      <c r="AC60" s="39"/>
      <c r="AD60" s="39"/>
      <c r="AE60" s="39"/>
    </row>
    <row r="61" spans="2:31" x14ac:dyDescent="0.3">
      <c r="B61" s="81"/>
      <c r="C61" s="81"/>
      <c r="D61" s="81"/>
      <c r="E61" s="81"/>
      <c r="F61" s="81"/>
      <c r="H61" s="81"/>
      <c r="I61" s="81"/>
      <c r="J61" s="81"/>
      <c r="K61" s="81"/>
      <c r="L61" s="81"/>
      <c r="Q61" s="39"/>
      <c r="R61" s="39"/>
      <c r="S61" s="39"/>
      <c r="T61" s="39"/>
      <c r="U61" s="39"/>
      <c r="V61" s="39"/>
      <c r="Z61" s="39"/>
      <c r="AA61" s="39"/>
      <c r="AB61" s="39"/>
      <c r="AC61" s="39"/>
      <c r="AD61" s="39"/>
      <c r="AE61" s="39"/>
    </row>
    <row r="62" spans="2:31" x14ac:dyDescent="0.3">
      <c r="B62" s="81"/>
      <c r="C62" s="81"/>
      <c r="D62" s="81"/>
      <c r="E62" s="81"/>
      <c r="F62" s="81"/>
      <c r="H62" s="81"/>
      <c r="I62" s="81"/>
      <c r="J62" s="81"/>
      <c r="K62" s="81"/>
      <c r="L62" s="81"/>
      <c r="Q62" s="39"/>
      <c r="R62" s="39"/>
      <c r="S62" s="39"/>
      <c r="T62" s="39"/>
      <c r="U62" s="39"/>
      <c r="V62" s="39"/>
      <c r="Z62" s="39"/>
      <c r="AA62" s="39"/>
      <c r="AB62" s="39"/>
      <c r="AC62" s="39"/>
      <c r="AD62" s="39"/>
      <c r="AE62" s="39"/>
    </row>
    <row r="63" spans="2:31" x14ac:dyDescent="0.3">
      <c r="B63" s="81"/>
      <c r="C63" s="81"/>
      <c r="D63" s="81"/>
      <c r="E63" s="81"/>
      <c r="F63" s="81"/>
      <c r="H63" s="81"/>
      <c r="I63" s="81"/>
      <c r="J63" s="81"/>
      <c r="K63" s="81"/>
      <c r="L63" s="81"/>
      <c r="Q63" s="39"/>
      <c r="R63" s="39"/>
      <c r="S63" s="39"/>
      <c r="T63" s="39"/>
      <c r="U63" s="39"/>
      <c r="V63" s="39"/>
      <c r="Z63" s="39"/>
      <c r="AA63" s="39"/>
      <c r="AB63" s="39"/>
      <c r="AC63" s="39"/>
      <c r="AD63" s="39"/>
      <c r="AE63" s="39"/>
    </row>
    <row r="64" spans="2:31" x14ac:dyDescent="0.3">
      <c r="N64" s="233"/>
      <c r="O64" s="82" t="s">
        <v>30</v>
      </c>
      <c r="P64" s="234"/>
      <c r="Q64" s="234"/>
      <c r="R64" s="234"/>
      <c r="S64" s="234"/>
      <c r="T64" s="234"/>
      <c r="U64" s="234"/>
      <c r="V64" s="234"/>
      <c r="W64" s="233"/>
      <c r="X64" s="82" t="s">
        <v>147</v>
      </c>
      <c r="Y64" s="234"/>
      <c r="Z64" s="234"/>
      <c r="AA64" s="234"/>
      <c r="AB64" s="234"/>
      <c r="AC64" s="234"/>
      <c r="AD64" s="234"/>
      <c r="AE64" s="234"/>
    </row>
    <row r="65" spans="2:31" x14ac:dyDescent="0.3">
      <c r="O65" s="33"/>
      <c r="P65" s="33">
        <v>2016</v>
      </c>
      <c r="Q65" s="33">
        <v>2017</v>
      </c>
      <c r="R65" s="33">
        <v>2018</v>
      </c>
      <c r="S65" s="33">
        <v>2019</v>
      </c>
      <c r="T65" s="33">
        <v>2020</v>
      </c>
      <c r="U65" s="33">
        <v>2021</v>
      </c>
      <c r="V65" s="33">
        <v>2022</v>
      </c>
      <c r="X65" s="33"/>
      <c r="Y65" s="33">
        <v>2016</v>
      </c>
      <c r="Z65" s="33">
        <v>2017</v>
      </c>
      <c r="AA65" s="33">
        <v>2018</v>
      </c>
      <c r="AB65" s="33">
        <v>2019</v>
      </c>
      <c r="AC65" s="33">
        <v>2020</v>
      </c>
      <c r="AD65" s="33">
        <v>2021</v>
      </c>
      <c r="AE65" s="33">
        <v>2022</v>
      </c>
    </row>
    <row r="66" spans="2:31" x14ac:dyDescent="0.3">
      <c r="O66" s="32" t="s">
        <v>131</v>
      </c>
      <c r="P66" s="141">
        <v>48701.583320009559</v>
      </c>
      <c r="Q66" s="141">
        <v>48853.974571725135</v>
      </c>
      <c r="R66" s="141">
        <v>49244.245005591139</v>
      </c>
      <c r="S66" s="141">
        <v>46798.661363241605</v>
      </c>
      <c r="T66" s="141"/>
      <c r="U66" s="141">
        <v>52812.693265408569</v>
      </c>
      <c r="V66" s="141">
        <v>72457.414616348338</v>
      </c>
      <c r="X66" s="32" t="s">
        <v>131</v>
      </c>
      <c r="Y66" s="228">
        <v>-9.377854107733814</v>
      </c>
      <c r="Z66" s="228">
        <v>-9.7496845300919599</v>
      </c>
      <c r="AA66" s="228">
        <v>-1.4424954795466782</v>
      </c>
      <c r="AB66" s="228">
        <v>13.86855125107372</v>
      </c>
      <c r="AC66" s="228"/>
      <c r="AD66" s="228">
        <v>18.49893014597443</v>
      </c>
      <c r="AE66" s="228">
        <v>-10.07582926904419</v>
      </c>
    </row>
    <row r="67" spans="2:31" x14ac:dyDescent="0.3">
      <c r="O67" s="32" t="s">
        <v>132</v>
      </c>
      <c r="P67" s="141">
        <v>47378.940142022919</v>
      </c>
      <c r="Q67" s="141">
        <v>49762.038463825804</v>
      </c>
      <c r="R67" s="141">
        <v>46273.438910582234</v>
      </c>
      <c r="S67" s="141">
        <v>48144.237042786903</v>
      </c>
      <c r="T67" s="141"/>
      <c r="U67" s="141">
        <v>85961.046777354844</v>
      </c>
      <c r="V67" s="141">
        <v>86435.720718182332</v>
      </c>
      <c r="X67" s="32" t="s">
        <v>132</v>
      </c>
      <c r="Y67" s="228">
        <v>-6.4073578179556181</v>
      </c>
      <c r="Z67" s="228">
        <v>-11.789635763637964</v>
      </c>
      <c r="AA67" s="228">
        <v>4.6773259093147788</v>
      </c>
      <c r="AB67" s="228">
        <v>11.392061981840278</v>
      </c>
      <c r="AC67" s="228"/>
      <c r="AD67" s="228">
        <v>-32.655936384806857</v>
      </c>
      <c r="AE67" s="228">
        <v>-31.311387342472209</v>
      </c>
    </row>
    <row r="68" spans="2:31" x14ac:dyDescent="0.3">
      <c r="O68" s="32" t="s">
        <v>133</v>
      </c>
      <c r="P68" s="141">
        <v>50065.03173580618</v>
      </c>
      <c r="Q68" s="141">
        <v>49762.038463825804</v>
      </c>
      <c r="R68" s="141">
        <v>46414.759226049791</v>
      </c>
      <c r="S68" s="141">
        <v>48713.394762983684</v>
      </c>
      <c r="T68" s="141">
        <v>51643.10143282402</v>
      </c>
      <c r="U68" s="141">
        <v>87045.167327970208</v>
      </c>
      <c r="V68" s="141">
        <v>87456.336974751088</v>
      </c>
      <c r="X68" s="32" t="s">
        <v>133</v>
      </c>
      <c r="Y68" s="228">
        <v>-12.439994016543547</v>
      </c>
      <c r="Z68" s="228">
        <v>-11.789635763637964</v>
      </c>
      <c r="AA68" s="228">
        <v>4.386207922606725</v>
      </c>
      <c r="AB68" s="228">
        <v>10.344545288431398</v>
      </c>
      <c r="AC68" s="228">
        <v>-2.8890511282928295</v>
      </c>
      <c r="AD68" s="228">
        <v>-34.328961925879952</v>
      </c>
      <c r="AE68" s="228">
        <v>-32.861886782758965</v>
      </c>
    </row>
    <row r="69" spans="2:31" x14ac:dyDescent="0.3">
      <c r="O69" s="32" t="s">
        <v>134</v>
      </c>
      <c r="P69" s="141">
        <v>48145.976053896236</v>
      </c>
      <c r="Q69" s="141">
        <v>48745.344722016453</v>
      </c>
      <c r="R69" s="141">
        <v>46399.589902802494</v>
      </c>
      <c r="S69" s="141">
        <v>48344.670301341925</v>
      </c>
      <c r="T69" s="141">
        <v>51643.10143282402</v>
      </c>
      <c r="U69" s="141">
        <v>88982.900157344528</v>
      </c>
      <c r="V69" s="141">
        <v>86754.825412994134</v>
      </c>
      <c r="X69" s="32" t="s">
        <v>134</v>
      </c>
      <c r="Y69" s="228">
        <v>-8.1300275207659265</v>
      </c>
      <c r="Z69" s="228">
        <v>-9.5056492834084843</v>
      </c>
      <c r="AA69" s="228">
        <v>4.4174565285050793</v>
      </c>
      <c r="AB69" s="228">
        <v>11.023170940218051</v>
      </c>
      <c r="AC69" s="228">
        <v>-2.8890511282928295</v>
      </c>
      <c r="AD69" s="228">
        <v>-37.319290366272419</v>
      </c>
      <c r="AE69" s="228">
        <v>-31.796164698813726</v>
      </c>
    </row>
    <row r="70" spans="2:31" x14ac:dyDescent="0.3">
      <c r="O70" s="32" t="s">
        <v>135</v>
      </c>
      <c r="P70" s="141">
        <v>47517.721136340981</v>
      </c>
      <c r="Q70" s="141">
        <v>46416.424969773623</v>
      </c>
      <c r="R70" s="141">
        <v>47633.828105739376</v>
      </c>
      <c r="S70" s="141">
        <v>47756.514773242983</v>
      </c>
      <c r="T70" s="141">
        <v>51109.538307512223</v>
      </c>
      <c r="U70" s="141">
        <v>78079.16233398125</v>
      </c>
      <c r="V70" s="141">
        <v>85130.001753546705</v>
      </c>
      <c r="X70" s="32" t="s">
        <v>135</v>
      </c>
      <c r="Y70" s="228">
        <v>-6.7190431126554842</v>
      </c>
      <c r="Z70" s="235">
        <v>-4.2737677354846184</v>
      </c>
      <c r="AA70" s="228">
        <v>1.8749421025474291</v>
      </c>
      <c r="AB70" s="228">
        <v>12.105652495227696</v>
      </c>
      <c r="AC70" s="228">
        <v>-1.8260281463794208</v>
      </c>
      <c r="AD70" s="228">
        <v>-20.492534466020448</v>
      </c>
      <c r="AE70" s="228">
        <v>-29.327765671928152</v>
      </c>
    </row>
    <row r="71" spans="2:31" x14ac:dyDescent="0.3">
      <c r="C71" s="39"/>
      <c r="D71" s="39"/>
      <c r="E71" s="39"/>
      <c r="F71" s="39"/>
      <c r="I71" s="39"/>
      <c r="J71" s="39"/>
      <c r="K71" s="39"/>
      <c r="L71" s="39"/>
      <c r="O71" s="32" t="s">
        <v>136</v>
      </c>
      <c r="P71" s="141"/>
      <c r="Q71" s="141"/>
      <c r="R71" s="141">
        <v>47781.020743446214</v>
      </c>
      <c r="S71" s="141">
        <v>53173.973481043002</v>
      </c>
      <c r="T71" s="141">
        <v>49265.140245557137</v>
      </c>
      <c r="U71" s="141">
        <v>70371.286424225371</v>
      </c>
      <c r="V71" s="141">
        <v>73723.966258256871</v>
      </c>
      <c r="X71" s="32" t="s">
        <v>136</v>
      </c>
      <c r="Y71" s="228"/>
      <c r="Z71" s="228"/>
      <c r="AA71" s="228">
        <v>1.5717272094466594</v>
      </c>
      <c r="AB71" s="228">
        <v>2.1349919368296062</v>
      </c>
      <c r="AC71" s="228">
        <v>1.8485839747432173</v>
      </c>
      <c r="AD71" s="228">
        <v>-8.5976642349156958</v>
      </c>
      <c r="AE71" s="228">
        <v>-11.999948740230719</v>
      </c>
    </row>
    <row r="72" spans="2:31" x14ac:dyDescent="0.3">
      <c r="B72" s="81"/>
      <c r="C72" s="81"/>
      <c r="D72" s="81"/>
      <c r="E72" s="81"/>
      <c r="F72" s="81"/>
      <c r="H72" s="81"/>
      <c r="I72" s="81"/>
      <c r="J72" s="81"/>
      <c r="K72" s="81"/>
      <c r="L72" s="81"/>
      <c r="O72" s="32" t="s">
        <v>139</v>
      </c>
      <c r="P72" s="141">
        <v>44526</v>
      </c>
      <c r="Q72" s="141">
        <v>44514</v>
      </c>
      <c r="R72" s="141">
        <v>48544</v>
      </c>
      <c r="S72" s="141">
        <v>54334</v>
      </c>
      <c r="T72" s="141">
        <v>50193</v>
      </c>
      <c r="U72" s="141">
        <v>64800</v>
      </c>
      <c r="V72" s="141">
        <v>65825</v>
      </c>
      <c r="X72" s="32" t="s">
        <v>140</v>
      </c>
      <c r="Y72" s="228">
        <v>-8.6148553151308782</v>
      </c>
      <c r="Z72" s="228">
        <v>-9.4216746152521988</v>
      </c>
      <c r="AA72" s="228">
        <v>2.5808606988123324</v>
      </c>
      <c r="AB72" s="228">
        <v>10.144828982270125</v>
      </c>
      <c r="AC72" s="228">
        <v>-1.4388866070554656</v>
      </c>
      <c r="AD72" s="228">
        <v>-19.149242871986822</v>
      </c>
      <c r="AE72" s="228">
        <v>-24.56216375087466</v>
      </c>
    </row>
    <row r="73" spans="2:31" x14ac:dyDescent="0.3">
      <c r="B73" s="81"/>
      <c r="C73" s="81"/>
      <c r="D73" s="81"/>
      <c r="E73" s="81"/>
      <c r="F73" s="81"/>
      <c r="H73" s="81"/>
      <c r="I73" s="81"/>
      <c r="J73" s="81"/>
      <c r="K73" s="81"/>
      <c r="L73" s="81"/>
      <c r="Q73" s="39"/>
      <c r="R73" s="39"/>
      <c r="S73" s="39"/>
      <c r="T73" s="39"/>
      <c r="U73" s="39"/>
      <c r="V73" s="39"/>
      <c r="Z73" s="39"/>
      <c r="AA73" s="39"/>
      <c r="AB73" s="39"/>
      <c r="AC73" s="39"/>
      <c r="AD73" s="39"/>
      <c r="AE73" s="39"/>
    </row>
    <row r="74" spans="2:31" x14ac:dyDescent="0.3">
      <c r="B74" s="81"/>
      <c r="C74" s="81"/>
      <c r="D74" s="81"/>
      <c r="E74" s="81"/>
      <c r="F74" s="81"/>
      <c r="H74" s="81"/>
      <c r="I74" s="81"/>
      <c r="J74" s="81"/>
      <c r="K74" s="81"/>
      <c r="L74" s="81"/>
      <c r="Q74" s="39"/>
      <c r="R74" s="39"/>
      <c r="S74" s="39"/>
      <c r="T74" s="39"/>
      <c r="U74" s="39"/>
      <c r="V74" s="39"/>
      <c r="Z74" s="39"/>
      <c r="AA74" s="39"/>
      <c r="AB74" s="39"/>
      <c r="AC74" s="39"/>
      <c r="AD74" s="39"/>
      <c r="AE74" s="39"/>
    </row>
    <row r="75" spans="2:31" x14ac:dyDescent="0.3">
      <c r="B75" s="81"/>
      <c r="C75" s="81"/>
      <c r="D75" s="81"/>
      <c r="E75" s="81"/>
      <c r="F75" s="81"/>
      <c r="H75" s="81"/>
      <c r="I75" s="81"/>
      <c r="J75" s="81"/>
      <c r="K75" s="81"/>
      <c r="L75" s="81"/>
      <c r="Q75" s="39"/>
      <c r="R75" s="39"/>
      <c r="S75" s="39"/>
      <c r="T75" s="39"/>
      <c r="U75" s="39"/>
      <c r="V75" s="39"/>
      <c r="Z75" s="39"/>
      <c r="AA75" s="39"/>
      <c r="AB75" s="39"/>
      <c r="AC75" s="39"/>
      <c r="AD75" s="39"/>
      <c r="AE75" s="39"/>
    </row>
    <row r="76" spans="2:31" x14ac:dyDescent="0.3">
      <c r="B76" s="81"/>
      <c r="C76" s="81"/>
      <c r="D76" s="81"/>
      <c r="E76" s="81"/>
      <c r="F76" s="81"/>
      <c r="H76" s="81"/>
      <c r="I76" s="81"/>
      <c r="J76" s="81"/>
      <c r="K76" s="81"/>
      <c r="L76" s="81"/>
      <c r="Q76" s="39"/>
      <c r="R76" s="39"/>
      <c r="S76" s="39"/>
      <c r="T76" s="39"/>
      <c r="U76" s="39"/>
      <c r="V76" s="39"/>
      <c r="Z76" s="39"/>
      <c r="AA76" s="39"/>
      <c r="AB76" s="39"/>
      <c r="AC76" s="39"/>
      <c r="AD76" s="39"/>
      <c r="AE76" s="39"/>
    </row>
    <row r="77" spans="2:31" x14ac:dyDescent="0.3">
      <c r="B77" s="81"/>
      <c r="C77" s="81"/>
      <c r="D77" s="81"/>
      <c r="E77" s="81"/>
      <c r="F77" s="81"/>
      <c r="H77" s="81"/>
      <c r="I77" s="81"/>
      <c r="J77" s="81"/>
      <c r="K77" s="81"/>
      <c r="L77" s="81"/>
      <c r="Q77" s="39"/>
      <c r="R77" s="39"/>
      <c r="S77" s="39"/>
      <c r="T77" s="39"/>
      <c r="U77" s="39"/>
      <c r="V77" s="39"/>
      <c r="Z77" s="39"/>
      <c r="AA77" s="39"/>
      <c r="AB77" s="39"/>
      <c r="AC77" s="39"/>
      <c r="AD77" s="39"/>
      <c r="AE77" s="39"/>
    </row>
  </sheetData>
  <mergeCells count="2">
    <mergeCell ref="B5:L5"/>
    <mergeCell ref="B6:L6"/>
  </mergeCells>
  <hyperlinks>
    <hyperlink ref="A1" location="'ÍNDICE GFÁFICOS'!A1" display="Ir al índice de gráficos" xr:uid="{B3495593-DE3F-4186-9796-BF9F944A588B}"/>
  </hyperlinks>
  <pageMargins left="0.7" right="0.7" top="0.75" bottom="0.75" header="0.3" footer="0.3"/>
  <pageSetup paperSize="9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6DDA4-8146-443C-A3E0-81B469159727}">
  <dimension ref="A1:AQ149"/>
  <sheetViews>
    <sheetView showGridLines="0" zoomScaleNormal="100" workbookViewId="0"/>
  </sheetViews>
  <sheetFormatPr baseColWidth="10" defaultRowHeight="14.4" x14ac:dyDescent="0.3"/>
  <cols>
    <col min="1" max="1" width="13.77734375" bestFit="1" customWidth="1"/>
    <col min="2" max="2" width="10.6640625" customWidth="1"/>
    <col min="8" max="8" width="10.6640625" customWidth="1"/>
    <col min="15" max="22" width="8.77734375" customWidth="1"/>
    <col min="23" max="23" width="13.44140625" bestFit="1" customWidth="1"/>
    <col min="24" max="31" width="8.77734375" customWidth="1"/>
    <col min="32" max="42" width="10.6640625" customWidth="1"/>
  </cols>
  <sheetData>
    <row r="1" spans="1:42" s="105" customFormat="1" ht="18" x14ac:dyDescent="0.5">
      <c r="A1" s="346" t="s">
        <v>895</v>
      </c>
    </row>
    <row r="2" spans="1:42" s="105" customFormat="1" ht="18" x14ac:dyDescent="0.5"/>
    <row r="3" spans="1:42" s="105" customFormat="1" ht="18" x14ac:dyDescent="0.5">
      <c r="B3" s="340" t="s">
        <v>220</v>
      </c>
    </row>
    <row r="4" spans="1:42" s="105" customFormat="1" ht="18" x14ac:dyDescent="0.5"/>
    <row r="5" spans="1:42" ht="17.399999999999999" x14ac:dyDescent="0.55000000000000004">
      <c r="B5" s="461" t="s">
        <v>155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N5" s="232"/>
      <c r="W5" s="232"/>
    </row>
    <row r="6" spans="1:42" ht="17.399999999999999" x14ac:dyDescent="0.55000000000000004">
      <c r="B6" s="463" t="s">
        <v>37</v>
      </c>
      <c r="C6" s="464"/>
      <c r="D6" s="464"/>
      <c r="E6" s="464"/>
      <c r="F6" s="464"/>
      <c r="G6" s="464"/>
      <c r="H6" s="464"/>
      <c r="I6" s="464"/>
      <c r="J6" s="464"/>
      <c r="K6" s="464"/>
      <c r="L6" s="464"/>
    </row>
    <row r="7" spans="1:42" x14ac:dyDescent="0.3">
      <c r="N7" s="232"/>
      <c r="W7" s="232"/>
    </row>
    <row r="8" spans="1:42" x14ac:dyDescent="0.3">
      <c r="N8" s="233"/>
      <c r="O8" s="82" t="s">
        <v>148</v>
      </c>
      <c r="P8" s="234"/>
      <c r="Q8" s="234"/>
      <c r="R8" s="234"/>
      <c r="S8" s="234"/>
      <c r="T8" s="234"/>
      <c r="U8" s="234"/>
      <c r="V8" s="234"/>
      <c r="W8" s="233"/>
      <c r="X8" s="82" t="str">
        <f>"Error relativo (%) "&amp;O8</f>
        <v>Error relativo (%) Total empleos</v>
      </c>
      <c r="Y8" s="234"/>
      <c r="Z8" s="234"/>
      <c r="AA8" s="234"/>
      <c r="AB8" s="234"/>
      <c r="AC8" s="234"/>
      <c r="AD8" s="234"/>
      <c r="AE8" s="234"/>
    </row>
    <row r="9" spans="1:42" x14ac:dyDescent="0.3">
      <c r="O9" s="33"/>
      <c r="P9" s="33">
        <v>2016</v>
      </c>
      <c r="Q9" s="33">
        <v>2017</v>
      </c>
      <c r="R9" s="33">
        <v>2018</v>
      </c>
      <c r="S9" s="33">
        <v>2019</v>
      </c>
      <c r="T9" s="33">
        <v>2020</v>
      </c>
      <c r="U9" s="33">
        <v>2021</v>
      </c>
      <c r="V9" s="33">
        <v>2022</v>
      </c>
      <c r="X9" s="33"/>
      <c r="Y9" s="33">
        <v>2016</v>
      </c>
      <c r="Z9" s="33">
        <v>2017</v>
      </c>
      <c r="AA9" s="33">
        <v>2018</v>
      </c>
      <c r="AB9" s="33">
        <v>2019</v>
      </c>
      <c r="AC9" s="33">
        <v>2020</v>
      </c>
      <c r="AD9" s="33">
        <v>2021</v>
      </c>
      <c r="AE9" s="33">
        <v>2022</v>
      </c>
    </row>
    <row r="10" spans="1:42" x14ac:dyDescent="0.3">
      <c r="O10" s="32" t="s">
        <v>131</v>
      </c>
      <c r="P10" s="141">
        <v>479102.05367208621</v>
      </c>
      <c r="Q10" s="141">
        <v>487887.80145422585</v>
      </c>
      <c r="R10" s="141">
        <v>492021.7639355635</v>
      </c>
      <c r="S10" s="141">
        <v>514466.3761266729</v>
      </c>
      <c r="T10" s="141"/>
      <c r="U10" s="141">
        <v>560004.75186092628</v>
      </c>
      <c r="V10" s="141">
        <v>599586.68978282914</v>
      </c>
      <c r="X10" s="32" t="s">
        <v>131</v>
      </c>
      <c r="Y10" s="228">
        <v>-1.4513674323843011</v>
      </c>
      <c r="Z10" s="228">
        <v>-2.2114170963241193</v>
      </c>
      <c r="AA10" s="228">
        <v>1.7216400703171526</v>
      </c>
      <c r="AB10" s="228">
        <v>1.433592912971785</v>
      </c>
      <c r="AC10" s="228"/>
      <c r="AD10" s="228">
        <v>8.1622182800034313</v>
      </c>
      <c r="AE10" s="228">
        <v>5.4722488388201205</v>
      </c>
      <c r="AF10" s="236"/>
      <c r="AG10" s="236"/>
      <c r="AH10" s="236"/>
      <c r="AI10" s="236"/>
      <c r="AJ10" s="236"/>
      <c r="AL10" s="237"/>
      <c r="AM10" s="237"/>
      <c r="AN10" s="237"/>
      <c r="AO10" s="237"/>
      <c r="AP10" s="237"/>
    </row>
    <row r="11" spans="1:42" x14ac:dyDescent="0.3">
      <c r="O11" s="32" t="s">
        <v>132</v>
      </c>
      <c r="P11" s="141">
        <v>473157.58260471933</v>
      </c>
      <c r="Q11" s="141">
        <v>480688.40145824646</v>
      </c>
      <c r="R11" s="141">
        <v>489975.4627867667</v>
      </c>
      <c r="S11" s="141">
        <v>518819.37173252972</v>
      </c>
      <c r="T11" s="141"/>
      <c r="U11" s="141">
        <v>616621.51702432916</v>
      </c>
      <c r="V11" s="141">
        <v>616051.4715432123</v>
      </c>
      <c r="X11" s="32" t="s">
        <v>132</v>
      </c>
      <c r="Y11" s="228">
        <v>-0.19260697868902057</v>
      </c>
      <c r="Z11" s="228">
        <v>-0.7031586942099961</v>
      </c>
      <c r="AA11" s="228">
        <v>2.1303763002297655</v>
      </c>
      <c r="AB11" s="228">
        <v>0.59960422713144035</v>
      </c>
      <c r="AC11" s="228"/>
      <c r="AD11" s="228">
        <v>-1.1226281494071864</v>
      </c>
      <c r="AE11" s="228">
        <v>2.8764960983242385</v>
      </c>
      <c r="AF11" s="236"/>
      <c r="AG11" s="236"/>
      <c r="AH11" s="236"/>
      <c r="AI11" s="236"/>
      <c r="AJ11" s="236"/>
      <c r="AL11" s="237"/>
      <c r="AM11" s="237"/>
      <c r="AN11" s="237"/>
      <c r="AO11" s="237"/>
      <c r="AP11" s="237"/>
    </row>
    <row r="12" spans="1:42" x14ac:dyDescent="0.3">
      <c r="O12" s="32" t="s">
        <v>133</v>
      </c>
      <c r="P12" s="141">
        <v>477610.6838683738</v>
      </c>
      <c r="Q12" s="141">
        <v>480688.40145824646</v>
      </c>
      <c r="R12" s="141">
        <v>497737.32187332219</v>
      </c>
      <c r="S12" s="141">
        <v>515468.14477217436</v>
      </c>
      <c r="T12" s="141">
        <v>572408.42903343902</v>
      </c>
      <c r="U12" s="141">
        <v>617464.09291216463</v>
      </c>
      <c r="V12" s="141">
        <v>627242.17179195536</v>
      </c>
      <c r="X12" s="32" t="s">
        <v>133</v>
      </c>
      <c r="Y12" s="228">
        <v>-1.1355651836267813</v>
      </c>
      <c r="Z12" s="228">
        <v>-0.7031586942099961</v>
      </c>
      <c r="AA12" s="228">
        <v>0.57999207549477816</v>
      </c>
      <c r="AB12" s="228">
        <v>1.2416644591378927</v>
      </c>
      <c r="AC12" s="228">
        <v>2.3841802909947107</v>
      </c>
      <c r="AD12" s="228">
        <v>-1.2608060848843892</v>
      </c>
      <c r="AE12" s="228">
        <v>1.1122279008169103</v>
      </c>
      <c r="AF12" s="236"/>
      <c r="AG12" s="236"/>
      <c r="AH12" s="236"/>
      <c r="AI12" s="236"/>
      <c r="AJ12" s="236"/>
      <c r="AL12" s="237"/>
      <c r="AM12" s="237"/>
      <c r="AN12" s="237"/>
      <c r="AO12" s="237"/>
      <c r="AP12" s="237"/>
    </row>
    <row r="13" spans="1:42" x14ac:dyDescent="0.3">
      <c r="O13" s="32" t="s">
        <v>134</v>
      </c>
      <c r="P13" s="141">
        <v>474973.34793026763</v>
      </c>
      <c r="Q13" s="141">
        <v>481664.63485724403</v>
      </c>
      <c r="R13" s="141">
        <v>498045.4327074567</v>
      </c>
      <c r="S13" s="141">
        <v>515655.48648601008</v>
      </c>
      <c r="T13" s="141">
        <v>572408.42903343902</v>
      </c>
      <c r="U13" s="141">
        <v>622771.0289142176</v>
      </c>
      <c r="V13" s="141">
        <v>630331.16925579705</v>
      </c>
      <c r="X13" s="32" t="s">
        <v>134</v>
      </c>
      <c r="Y13" s="228">
        <v>-0.5771009999550295</v>
      </c>
      <c r="Z13" s="228">
        <v>-0.90767743567245296</v>
      </c>
      <c r="AA13" s="228">
        <v>0.51844880713790975</v>
      </c>
      <c r="AB13" s="228">
        <v>1.2057717351675972</v>
      </c>
      <c r="AC13" s="228">
        <v>2.3841802909947107</v>
      </c>
      <c r="AD13" s="228">
        <v>-2.1311151823321359</v>
      </c>
      <c r="AE13" s="228">
        <v>0.62523246116613307</v>
      </c>
      <c r="AF13" s="236"/>
      <c r="AG13" s="236"/>
      <c r="AH13" s="236"/>
      <c r="AI13" s="236"/>
      <c r="AJ13" s="236"/>
      <c r="AL13" s="237"/>
      <c r="AM13" s="237"/>
      <c r="AN13" s="237"/>
      <c r="AO13" s="237"/>
      <c r="AP13" s="237"/>
    </row>
    <row r="14" spans="1:42" x14ac:dyDescent="0.3">
      <c r="O14" s="32" t="s">
        <v>135</v>
      </c>
      <c r="P14" s="141">
        <v>472255.78827808221</v>
      </c>
      <c r="Q14" s="141">
        <v>479607.88703043509</v>
      </c>
      <c r="R14" s="141">
        <v>499766.82300745667</v>
      </c>
      <c r="S14" s="141">
        <v>516027.97066486022</v>
      </c>
      <c r="T14" s="141">
        <v>587150.96199988399</v>
      </c>
      <c r="U14" s="141">
        <v>617211.28068847465</v>
      </c>
      <c r="V14" s="141">
        <v>638070.51294671034</v>
      </c>
      <c r="X14" s="32" t="s">
        <v>135</v>
      </c>
      <c r="Y14" s="228">
        <v>-1.6491923909071158E-3</v>
      </c>
      <c r="Z14" s="235">
        <v>-0.47679330747468968</v>
      </c>
      <c r="AA14" s="228">
        <v>0.17461154650604579</v>
      </c>
      <c r="AB14" s="228">
        <v>1.1344076404284298</v>
      </c>
      <c r="AC14" s="228">
        <v>-0.12994138701169219</v>
      </c>
      <c r="AD14" s="228">
        <v>-1.2193462334487835</v>
      </c>
      <c r="AE14" s="228">
        <v>-0.59491262716209281</v>
      </c>
      <c r="AF14" s="236"/>
      <c r="AG14" s="236"/>
      <c r="AH14" s="236"/>
      <c r="AI14" s="236"/>
      <c r="AJ14" s="236"/>
      <c r="AL14" s="237"/>
      <c r="AM14" s="237"/>
      <c r="AN14" s="237"/>
      <c r="AO14" s="237"/>
      <c r="AP14" s="237"/>
    </row>
    <row r="15" spans="1:42" x14ac:dyDescent="0.3">
      <c r="C15" s="39"/>
      <c r="D15" s="39"/>
      <c r="E15" s="39"/>
      <c r="F15" s="39"/>
      <c r="I15" s="39"/>
      <c r="J15" s="39"/>
      <c r="K15" s="39"/>
      <c r="L15" s="39"/>
      <c r="O15" s="32" t="s">
        <v>136</v>
      </c>
      <c r="P15" s="141"/>
      <c r="Q15" s="141"/>
      <c r="R15" s="141">
        <v>502047.86906868109</v>
      </c>
      <c r="S15" s="141">
        <v>518492.54920006258</v>
      </c>
      <c r="T15" s="141">
        <v>585275.52997589484</v>
      </c>
      <c r="U15" s="141">
        <v>612433.12318456685</v>
      </c>
      <c r="V15" s="141">
        <v>632508.77177262714</v>
      </c>
      <c r="X15" s="32" t="s">
        <v>136</v>
      </c>
      <c r="Y15" s="228"/>
      <c r="Z15" s="228"/>
      <c r="AA15" s="228">
        <v>-0.28101355435952863</v>
      </c>
      <c r="AB15" s="228">
        <v>0.66222002531615509</v>
      </c>
      <c r="AC15" s="228">
        <v>0.18988589896897135</v>
      </c>
      <c r="AD15" s="228">
        <v>-0.43575397925908066</v>
      </c>
      <c r="AE15" s="228">
        <v>0.28192285748992402</v>
      </c>
      <c r="AF15" s="236"/>
      <c r="AG15" s="236"/>
      <c r="AH15" s="236"/>
      <c r="AI15" s="236"/>
      <c r="AJ15" s="236"/>
      <c r="AL15" s="237"/>
      <c r="AM15" s="237"/>
      <c r="AN15" s="237"/>
      <c r="AO15" s="237"/>
      <c r="AP15" s="237"/>
    </row>
    <row r="16" spans="1:42" x14ac:dyDescent="0.3">
      <c r="B16" s="81"/>
      <c r="C16" s="81"/>
      <c r="D16" s="81"/>
      <c r="E16" s="81"/>
      <c r="F16" s="81"/>
      <c r="H16" s="81"/>
      <c r="I16" s="81"/>
      <c r="J16" s="81"/>
      <c r="K16" s="81"/>
      <c r="L16" s="81"/>
      <c r="O16" s="32" t="s">
        <v>139</v>
      </c>
      <c r="P16" s="141">
        <v>472248</v>
      </c>
      <c r="Q16" s="141">
        <v>477332</v>
      </c>
      <c r="R16" s="141">
        <v>500641</v>
      </c>
      <c r="S16" s="141">
        <v>521949</v>
      </c>
      <c r="T16" s="141">
        <v>586389</v>
      </c>
      <c r="U16" s="141">
        <v>609776</v>
      </c>
      <c r="V16" s="141">
        <v>634297</v>
      </c>
      <c r="X16" s="32" t="s">
        <v>140</v>
      </c>
      <c r="Y16" s="228">
        <v>-0.67165795740920797</v>
      </c>
      <c r="Z16" s="228">
        <v>-1.0004410455782511</v>
      </c>
      <c r="AA16" s="228">
        <v>0.8073425408876872</v>
      </c>
      <c r="AB16" s="228">
        <v>1.0462101666922166</v>
      </c>
      <c r="AC16" s="228">
        <v>1.2070762734866751</v>
      </c>
      <c r="AD16" s="228">
        <v>0.3320947751119761</v>
      </c>
      <c r="AE16" s="228">
        <v>1.6288692549092054</v>
      </c>
      <c r="AF16" s="236"/>
      <c r="AG16" s="236"/>
      <c r="AH16" s="236"/>
      <c r="AI16" s="236"/>
      <c r="AJ16" s="236"/>
      <c r="AL16" s="237"/>
      <c r="AM16" s="237"/>
      <c r="AN16" s="237"/>
      <c r="AO16" s="237"/>
      <c r="AP16" s="237"/>
    </row>
    <row r="17" spans="2:42" x14ac:dyDescent="0.3">
      <c r="B17" s="81"/>
      <c r="C17" s="81"/>
      <c r="D17" s="81"/>
      <c r="E17" s="81"/>
      <c r="F17" s="81"/>
      <c r="H17" s="81"/>
      <c r="I17" s="81"/>
      <c r="J17" s="81"/>
      <c r="K17" s="81"/>
      <c r="L17" s="81"/>
      <c r="Q17" s="39"/>
      <c r="R17" s="39"/>
      <c r="S17" s="39"/>
      <c r="T17" s="39"/>
      <c r="U17" s="39"/>
      <c r="V17" s="39"/>
      <c r="Z17" s="39"/>
      <c r="AA17" s="39"/>
      <c r="AB17" s="39"/>
      <c r="AC17" s="39"/>
      <c r="AD17" s="39"/>
      <c r="AE17" s="39"/>
    </row>
    <row r="18" spans="2:42" x14ac:dyDescent="0.3">
      <c r="B18" s="81"/>
      <c r="C18" s="81"/>
      <c r="D18" s="81"/>
      <c r="E18" s="81"/>
      <c r="F18" s="81"/>
      <c r="H18" s="81"/>
      <c r="I18" s="81"/>
      <c r="J18" s="81"/>
      <c r="K18" s="81"/>
      <c r="L18" s="81"/>
      <c r="Q18" s="39"/>
      <c r="R18" s="39"/>
      <c r="S18" s="39"/>
      <c r="T18" s="39"/>
      <c r="U18" s="39"/>
      <c r="V18" s="39"/>
      <c r="Z18" s="39"/>
      <c r="AA18" s="39"/>
      <c r="AB18" s="39"/>
      <c r="AC18" s="39"/>
      <c r="AD18" s="39"/>
      <c r="AE18" s="39"/>
    </row>
    <row r="19" spans="2:42" x14ac:dyDescent="0.3">
      <c r="B19" s="81"/>
      <c r="C19" s="81"/>
      <c r="D19" s="81"/>
      <c r="E19" s="81"/>
      <c r="F19" s="81"/>
      <c r="H19" s="81"/>
      <c r="I19" s="81"/>
      <c r="J19" s="81"/>
      <c r="K19" s="81"/>
      <c r="L19" s="81"/>
      <c r="Q19" s="39"/>
      <c r="R19" s="39"/>
      <c r="S19" s="39"/>
      <c r="T19" s="39"/>
      <c r="U19" s="39"/>
      <c r="V19" s="39"/>
      <c r="Z19" s="39"/>
      <c r="AA19" s="39"/>
      <c r="AB19" s="39"/>
      <c r="AC19" s="39"/>
      <c r="AD19" s="39"/>
      <c r="AE19" s="39"/>
    </row>
    <row r="20" spans="2:42" x14ac:dyDescent="0.3">
      <c r="B20" s="81"/>
      <c r="C20" s="81"/>
      <c r="D20" s="81"/>
      <c r="E20" s="81"/>
      <c r="F20" s="81"/>
      <c r="H20" s="81"/>
      <c r="I20" s="81"/>
      <c r="J20" s="81"/>
      <c r="K20" s="81"/>
      <c r="L20" s="81"/>
      <c r="Q20" s="39"/>
      <c r="R20" s="39"/>
      <c r="S20" s="39"/>
      <c r="T20" s="39"/>
      <c r="U20" s="39"/>
      <c r="V20" s="39"/>
      <c r="Z20" s="39"/>
      <c r="AA20" s="39"/>
      <c r="AB20" s="39"/>
      <c r="AC20" s="39"/>
      <c r="AD20" s="39"/>
      <c r="AE20" s="39"/>
    </row>
    <row r="21" spans="2:42" x14ac:dyDescent="0.3">
      <c r="B21" s="81"/>
      <c r="C21" s="81"/>
      <c r="D21" s="81"/>
      <c r="E21" s="81"/>
      <c r="F21" s="81"/>
      <c r="H21" s="81"/>
      <c r="I21" s="81"/>
      <c r="J21" s="81"/>
      <c r="K21" s="81"/>
      <c r="L21" s="81"/>
      <c r="Q21" s="39"/>
      <c r="R21" s="39"/>
      <c r="S21" s="39"/>
      <c r="T21" s="39"/>
      <c r="U21" s="39"/>
      <c r="V21" s="39"/>
      <c r="Z21" s="39"/>
      <c r="AA21" s="39"/>
      <c r="AB21" s="39"/>
      <c r="AC21" s="39"/>
      <c r="AD21" s="39"/>
      <c r="AE21" s="39"/>
    </row>
    <row r="22" spans="2:42" x14ac:dyDescent="0.3">
      <c r="N22" s="233"/>
      <c r="O22" s="82" t="s">
        <v>35</v>
      </c>
      <c r="P22" s="234"/>
      <c r="Q22" s="234"/>
      <c r="R22" s="234"/>
      <c r="S22" s="234"/>
      <c r="T22" s="234"/>
      <c r="U22" s="234"/>
      <c r="V22" s="234"/>
      <c r="W22" s="233"/>
      <c r="X22" s="82" t="str">
        <f>"Error relativo (%) "&amp;O22</f>
        <v>Error relativo (%) Consumo público proxy</v>
      </c>
      <c r="Y22" s="234"/>
      <c r="Z22" s="234"/>
      <c r="AA22" s="234"/>
      <c r="AB22" s="234"/>
      <c r="AC22" s="234"/>
      <c r="AD22" s="234"/>
      <c r="AE22" s="234"/>
    </row>
    <row r="23" spans="2:42" x14ac:dyDescent="0.3">
      <c r="O23" s="33"/>
      <c r="P23" s="33">
        <v>2016</v>
      </c>
      <c r="Q23" s="33">
        <v>2017</v>
      </c>
      <c r="R23" s="33">
        <v>2018</v>
      </c>
      <c r="S23" s="33">
        <v>2019</v>
      </c>
      <c r="T23" s="33">
        <v>2020</v>
      </c>
      <c r="U23" s="33">
        <v>2021</v>
      </c>
      <c r="V23" s="33">
        <v>2022</v>
      </c>
      <c r="X23" s="33"/>
      <c r="Y23" s="33">
        <v>2016</v>
      </c>
      <c r="Z23" s="33">
        <v>2017</v>
      </c>
      <c r="AA23" s="33">
        <v>2018</v>
      </c>
      <c r="AB23" s="33">
        <v>2019</v>
      </c>
      <c r="AC23" s="33">
        <v>2020</v>
      </c>
      <c r="AD23" s="33">
        <v>2021</v>
      </c>
      <c r="AE23" s="33">
        <v>2022</v>
      </c>
    </row>
    <row r="24" spans="2:42" x14ac:dyDescent="0.3">
      <c r="O24" s="32" t="s">
        <v>131</v>
      </c>
      <c r="P24" s="141">
        <v>212071.9064523757</v>
      </c>
      <c r="Q24" s="141">
        <v>217092.81661161056</v>
      </c>
      <c r="R24" s="141">
        <v>217246.21364663253</v>
      </c>
      <c r="S24" s="141">
        <v>222706.06676106807</v>
      </c>
      <c r="T24" s="141"/>
      <c r="U24" s="141">
        <v>243600.41457250513</v>
      </c>
      <c r="V24" s="141">
        <v>252684.47510187066</v>
      </c>
      <c r="X24" s="32" t="s">
        <v>131</v>
      </c>
      <c r="Y24" s="228">
        <v>-2.8067918928339348</v>
      </c>
      <c r="Z24" s="228">
        <v>-3.0536488235120842</v>
      </c>
      <c r="AA24" s="228">
        <v>0.58018541300212711</v>
      </c>
      <c r="AB24" s="228">
        <v>3.3670620564126299</v>
      </c>
      <c r="AC24" s="228"/>
      <c r="AD24" s="228">
        <v>3.9706966951527618</v>
      </c>
      <c r="AE24" s="228">
        <v>6.4193960766057598</v>
      </c>
      <c r="AL24" s="237"/>
      <c r="AM24" s="237"/>
      <c r="AN24" s="237"/>
      <c r="AO24" s="237"/>
      <c r="AP24" s="237"/>
    </row>
    <row r="25" spans="2:42" x14ac:dyDescent="0.3">
      <c r="O25" s="32" t="s">
        <v>132</v>
      </c>
      <c r="P25" s="141">
        <v>206849.89980793791</v>
      </c>
      <c r="Q25" s="141">
        <v>210993.43357820058</v>
      </c>
      <c r="R25" s="141">
        <v>216485.00319155032</v>
      </c>
      <c r="S25" s="141">
        <v>225973.74106997988</v>
      </c>
      <c r="T25" s="141"/>
      <c r="U25" s="141">
        <v>257744.5339289406</v>
      </c>
      <c r="V25" s="141">
        <v>256350.17303454017</v>
      </c>
      <c r="X25" s="32" t="s">
        <v>132</v>
      </c>
      <c r="Y25" s="228">
        <v>-0.27530264780150904</v>
      </c>
      <c r="Z25" s="228">
        <v>-0.15828044156488183</v>
      </c>
      <c r="AA25" s="228">
        <v>0.92854316357289668</v>
      </c>
      <c r="AB25" s="228">
        <v>1.94920679406946</v>
      </c>
      <c r="AC25" s="228"/>
      <c r="AD25" s="228">
        <v>-1.6050324350406218</v>
      </c>
      <c r="AE25" s="228">
        <v>5.0618206806434491</v>
      </c>
      <c r="AL25" s="237"/>
      <c r="AM25" s="237"/>
      <c r="AN25" s="237"/>
      <c r="AO25" s="237"/>
      <c r="AP25" s="237"/>
    </row>
    <row r="26" spans="2:42" x14ac:dyDescent="0.3">
      <c r="O26" s="32" t="s">
        <v>133</v>
      </c>
      <c r="P26" s="141">
        <v>207728.02757495895</v>
      </c>
      <c r="Q26" s="141">
        <v>210993.43357820058</v>
      </c>
      <c r="R26" s="141">
        <v>216780.51524879856</v>
      </c>
      <c r="S26" s="141">
        <v>225967.20631995625</v>
      </c>
      <c r="T26" s="141">
        <v>244905.48581165838</v>
      </c>
      <c r="U26" s="141">
        <v>251193.43494713705</v>
      </c>
      <c r="V26" s="141">
        <v>261221.48409779693</v>
      </c>
      <c r="X26" s="32" t="s">
        <v>133</v>
      </c>
      <c r="Y26" s="228">
        <v>-0.70099551825120421</v>
      </c>
      <c r="Z26" s="228">
        <v>-0.15828044156488183</v>
      </c>
      <c r="AA26" s="228">
        <v>0.79330603586106085</v>
      </c>
      <c r="AB26" s="228">
        <v>1.9520422448620385</v>
      </c>
      <c r="AC26" s="228">
        <v>-1.9972037031603758</v>
      </c>
      <c r="AD26" s="228">
        <v>0.97746510383956842</v>
      </c>
      <c r="AE26" s="228">
        <v>3.2577516692231892</v>
      </c>
      <c r="AL26" s="237"/>
      <c r="AM26" s="237"/>
      <c r="AN26" s="237"/>
      <c r="AO26" s="237"/>
      <c r="AP26" s="237"/>
    </row>
    <row r="27" spans="2:42" x14ac:dyDescent="0.3">
      <c r="O27" s="32" t="s">
        <v>134</v>
      </c>
      <c r="P27" s="141">
        <v>208365.63312495893</v>
      </c>
      <c r="Q27" s="141">
        <v>211104.65357814758</v>
      </c>
      <c r="R27" s="141">
        <v>215998.21966493307</v>
      </c>
      <c r="S27" s="141">
        <v>226042.99833746851</v>
      </c>
      <c r="T27" s="141">
        <v>244905.48581165838</v>
      </c>
      <c r="U27" s="141">
        <v>251213.89922244544</v>
      </c>
      <c r="V27" s="141">
        <v>263070.38130257156</v>
      </c>
      <c r="X27" s="32" t="s">
        <v>134</v>
      </c>
      <c r="Y27" s="228">
        <v>-1.0100896466773288</v>
      </c>
      <c r="Z27" s="228">
        <v>-0.21107641609588113</v>
      </c>
      <c r="AA27" s="228">
        <v>1.1513131126916021</v>
      </c>
      <c r="AB27" s="228">
        <v>1.9191558245170608</v>
      </c>
      <c r="AC27" s="228">
        <v>-1.9972037031603758</v>
      </c>
      <c r="AD27" s="228">
        <v>0.96939791682778953</v>
      </c>
      <c r="AE27" s="228">
        <v>2.5730205754536497</v>
      </c>
      <c r="AL27" s="237"/>
      <c r="AM27" s="237"/>
      <c r="AN27" s="237"/>
      <c r="AO27" s="237"/>
      <c r="AP27" s="237"/>
    </row>
    <row r="28" spans="2:42" x14ac:dyDescent="0.3">
      <c r="O28" s="32" t="s">
        <v>135</v>
      </c>
      <c r="P28" s="141">
        <v>208348.04842968672</v>
      </c>
      <c r="Q28" s="141">
        <v>210460.38991350459</v>
      </c>
      <c r="R28" s="141">
        <v>216618.71126493308</v>
      </c>
      <c r="S28" s="141">
        <v>226985.90851053403</v>
      </c>
      <c r="T28" s="141">
        <v>247125.09721283132</v>
      </c>
      <c r="U28" s="141">
        <v>249340.65519984881</v>
      </c>
      <c r="V28" s="141">
        <v>265074.7464479921</v>
      </c>
      <c r="X28" s="32" t="s">
        <v>135</v>
      </c>
      <c r="Y28" s="228">
        <v>-1.0015650564211718</v>
      </c>
      <c r="Z28" s="235">
        <v>9.475462190041109E-2</v>
      </c>
      <c r="AA28" s="228">
        <v>0.86735345793263541</v>
      </c>
      <c r="AB28" s="228">
        <v>1.5100238167304354</v>
      </c>
      <c r="AC28" s="228">
        <v>-2.921618097051899</v>
      </c>
      <c r="AD28" s="228">
        <v>1.7078462430574741</v>
      </c>
      <c r="AE28" s="228">
        <v>1.8307126013850545</v>
      </c>
      <c r="AL28" s="237"/>
      <c r="AM28" s="237"/>
      <c r="AN28" s="237"/>
      <c r="AO28" s="237"/>
      <c r="AP28" s="237"/>
    </row>
    <row r="29" spans="2:42" x14ac:dyDescent="0.3">
      <c r="C29" s="39"/>
      <c r="D29" s="39"/>
      <c r="E29" s="39"/>
      <c r="F29" s="39"/>
      <c r="I29" s="39"/>
      <c r="J29" s="39"/>
      <c r="K29" s="39"/>
      <c r="L29" s="39"/>
      <c r="O29" s="32" t="s">
        <v>136</v>
      </c>
      <c r="P29" s="141"/>
      <c r="Q29" s="141"/>
      <c r="R29" s="141">
        <v>218492.6653025354</v>
      </c>
      <c r="S29" s="141">
        <v>229234.33598365152</v>
      </c>
      <c r="T29" s="141">
        <v>246844.0512803219</v>
      </c>
      <c r="U29" s="141">
        <v>253206.1167825615</v>
      </c>
      <c r="V29" s="141">
        <v>268782.54637507116</v>
      </c>
      <c r="X29" s="32" t="s">
        <v>136</v>
      </c>
      <c r="Y29" s="228"/>
      <c r="Z29" s="228"/>
      <c r="AA29" s="228">
        <v>9.7635380179747801E-3</v>
      </c>
      <c r="AB29" s="228">
        <v>0.53442330597506116</v>
      </c>
      <c r="AC29" s="228">
        <v>-2.8045692725508737</v>
      </c>
      <c r="AD29" s="228">
        <v>0.18404923560587941</v>
      </c>
      <c r="AE29" s="228">
        <v>0.45754491364606648</v>
      </c>
      <c r="AL29" s="237"/>
      <c r="AM29" s="237"/>
      <c r="AN29" s="237"/>
      <c r="AO29" s="237"/>
      <c r="AP29" s="237"/>
    </row>
    <row r="30" spans="2:42" x14ac:dyDescent="0.3">
      <c r="B30" s="81"/>
      <c r="C30" s="81"/>
      <c r="D30" s="81"/>
      <c r="E30" s="81"/>
      <c r="F30" s="81"/>
      <c r="H30" s="81"/>
      <c r="I30" s="81"/>
      <c r="J30" s="81"/>
      <c r="K30" s="81"/>
      <c r="L30" s="81"/>
      <c r="O30" s="32" t="s">
        <v>139</v>
      </c>
      <c r="P30" s="141">
        <v>206282</v>
      </c>
      <c r="Q30" s="141">
        <v>210660</v>
      </c>
      <c r="R30" s="141">
        <v>218514</v>
      </c>
      <c r="S30" s="141">
        <v>230466</v>
      </c>
      <c r="T30" s="141">
        <v>240110</v>
      </c>
      <c r="U30" s="141">
        <v>253673</v>
      </c>
      <c r="V30" s="141">
        <v>270018</v>
      </c>
      <c r="X30" s="32" t="s">
        <v>140</v>
      </c>
      <c r="Y30" s="228">
        <v>-1.1589489523970298</v>
      </c>
      <c r="Z30" s="228">
        <v>-0.69730630016746364</v>
      </c>
      <c r="AA30" s="228">
        <v>0.72174412017971612</v>
      </c>
      <c r="AB30" s="228">
        <v>1.8719856737611142</v>
      </c>
      <c r="AC30" s="228">
        <v>-2.4301486939808812</v>
      </c>
      <c r="AD30" s="228">
        <v>1.0340704599071422</v>
      </c>
      <c r="AE30" s="228">
        <v>3.266707752826195</v>
      </c>
      <c r="AL30" s="237"/>
      <c r="AM30" s="237"/>
      <c r="AN30" s="237"/>
      <c r="AO30" s="237"/>
      <c r="AP30" s="237"/>
    </row>
    <row r="31" spans="2:42" x14ac:dyDescent="0.3">
      <c r="B31" s="81"/>
      <c r="C31" s="81"/>
      <c r="D31" s="81"/>
      <c r="E31" s="81"/>
      <c r="F31" s="81"/>
      <c r="H31" s="81"/>
      <c r="I31" s="81"/>
      <c r="J31" s="81"/>
      <c r="K31" s="81"/>
      <c r="L31" s="81"/>
      <c r="Q31" s="39"/>
      <c r="R31" s="39"/>
      <c r="S31" s="39"/>
      <c r="T31" s="39"/>
      <c r="U31" s="39"/>
      <c r="V31" s="39"/>
      <c r="Z31" s="39"/>
      <c r="AA31" s="39"/>
      <c r="AB31" s="39"/>
      <c r="AC31" s="39"/>
      <c r="AD31" s="39"/>
      <c r="AE31" s="39"/>
    </row>
    <row r="32" spans="2:42" x14ac:dyDescent="0.3">
      <c r="B32" s="81"/>
      <c r="C32" s="81"/>
      <c r="D32" s="81"/>
      <c r="E32" s="81"/>
      <c r="F32" s="81"/>
      <c r="H32" s="81"/>
      <c r="I32" s="81"/>
      <c r="J32" s="81"/>
      <c r="K32" s="81"/>
      <c r="L32" s="81"/>
      <c r="Q32" s="39"/>
      <c r="R32" s="39"/>
      <c r="S32" s="39"/>
      <c r="T32" s="39"/>
      <c r="U32" s="39"/>
      <c r="V32" s="39"/>
      <c r="Z32" s="39"/>
      <c r="AA32" s="39"/>
      <c r="AB32" s="39"/>
      <c r="AC32" s="39"/>
      <c r="AD32" s="39"/>
      <c r="AE32" s="39"/>
    </row>
    <row r="33" spans="2:42" x14ac:dyDescent="0.3">
      <c r="B33" s="81"/>
      <c r="C33" s="81"/>
      <c r="D33" s="81"/>
      <c r="E33" s="81"/>
      <c r="F33" s="81"/>
      <c r="H33" s="81"/>
      <c r="I33" s="81"/>
      <c r="J33" s="81"/>
      <c r="K33" s="81"/>
      <c r="L33" s="81"/>
      <c r="Q33" s="39"/>
      <c r="R33" s="39"/>
      <c r="S33" s="39"/>
      <c r="T33" s="39"/>
      <c r="U33" s="39"/>
      <c r="V33" s="39"/>
      <c r="Z33" s="39"/>
      <c r="AA33" s="39"/>
      <c r="AB33" s="39"/>
      <c r="AC33" s="39"/>
      <c r="AD33" s="39"/>
      <c r="AE33" s="39"/>
    </row>
    <row r="34" spans="2:42" x14ac:dyDescent="0.3">
      <c r="B34" s="81"/>
      <c r="C34" s="81"/>
      <c r="D34" s="81"/>
      <c r="E34" s="81"/>
      <c r="F34" s="81"/>
      <c r="H34" s="81"/>
      <c r="I34" s="81"/>
      <c r="J34" s="81"/>
      <c r="K34" s="81"/>
      <c r="L34" s="81"/>
      <c r="Q34" s="39"/>
      <c r="R34" s="39"/>
      <c r="S34" s="39"/>
      <c r="T34" s="39"/>
      <c r="U34" s="39"/>
      <c r="V34" s="39"/>
      <c r="Z34" s="39"/>
      <c r="AA34" s="39"/>
      <c r="AB34" s="39"/>
      <c r="AC34" s="39"/>
      <c r="AD34" s="39"/>
      <c r="AE34" s="39"/>
    </row>
    <row r="35" spans="2:42" x14ac:dyDescent="0.3">
      <c r="B35" s="81"/>
      <c r="C35" s="81"/>
      <c r="D35" s="81"/>
      <c r="E35" s="81"/>
      <c r="F35" s="81"/>
      <c r="H35" s="81"/>
      <c r="I35" s="81"/>
      <c r="J35" s="81"/>
      <c r="K35" s="81"/>
      <c r="L35" s="81"/>
      <c r="Q35" s="39"/>
      <c r="R35" s="39"/>
      <c r="S35" s="39"/>
      <c r="T35" s="39"/>
      <c r="U35" s="39"/>
      <c r="V35" s="39"/>
      <c r="Z35" s="39"/>
      <c r="AA35" s="39"/>
      <c r="AB35" s="39"/>
      <c r="AC35" s="39"/>
      <c r="AD35" s="39"/>
      <c r="AE35" s="39"/>
    </row>
    <row r="36" spans="2:42" x14ac:dyDescent="0.3">
      <c r="N36" s="233"/>
      <c r="O36" s="82" t="s">
        <v>149</v>
      </c>
      <c r="P36" s="234"/>
      <c r="Q36" s="234"/>
      <c r="R36" s="234"/>
      <c r="S36" s="234"/>
      <c r="T36" s="234"/>
      <c r="U36" s="234"/>
      <c r="V36" s="234"/>
      <c r="W36" s="233"/>
      <c r="X36" s="82" t="str">
        <f>"Error relativo (%) "&amp;O36</f>
        <v>Error relativo (%) Prestaciones sociales en efectivo</v>
      </c>
      <c r="Y36" s="234"/>
      <c r="Z36" s="234"/>
      <c r="AA36" s="234"/>
      <c r="AB36" s="234"/>
      <c r="AC36" s="234"/>
      <c r="AD36" s="234"/>
      <c r="AE36" s="234"/>
    </row>
    <row r="37" spans="2:42" x14ac:dyDescent="0.3">
      <c r="O37" s="33"/>
      <c r="P37" s="33">
        <v>2016</v>
      </c>
      <c r="Q37" s="33">
        <v>2017</v>
      </c>
      <c r="R37" s="33">
        <v>2018</v>
      </c>
      <c r="S37" s="33">
        <v>2019</v>
      </c>
      <c r="T37" s="33">
        <v>2020</v>
      </c>
      <c r="U37" s="33">
        <v>2021</v>
      </c>
      <c r="V37" s="33">
        <v>2022</v>
      </c>
      <c r="X37" s="33"/>
      <c r="Y37" s="33">
        <v>2016</v>
      </c>
      <c r="Z37" s="33">
        <v>2017</v>
      </c>
      <c r="AA37" s="33">
        <v>2018</v>
      </c>
      <c r="AB37" s="33">
        <v>2019</v>
      </c>
      <c r="AC37" s="33">
        <v>2020</v>
      </c>
      <c r="AD37" s="33">
        <v>2021</v>
      </c>
      <c r="AE37" s="33">
        <v>2022</v>
      </c>
    </row>
    <row r="38" spans="2:42" x14ac:dyDescent="0.3">
      <c r="O38" s="32" t="s">
        <v>131</v>
      </c>
      <c r="P38" s="141">
        <v>173451.85302797068</v>
      </c>
      <c r="Q38" s="141">
        <v>176172.45404352923</v>
      </c>
      <c r="R38" s="141">
        <v>180734.69534496969</v>
      </c>
      <c r="S38" s="141">
        <v>194412.64782344084</v>
      </c>
      <c r="T38" s="141"/>
      <c r="U38" s="141">
        <v>215949.60907182147</v>
      </c>
      <c r="V38" s="141">
        <v>222829.68073196308</v>
      </c>
      <c r="X38" s="32" t="s">
        <v>131</v>
      </c>
      <c r="Y38" s="228">
        <v>0.28006770881132143</v>
      </c>
      <c r="Z38" s="228">
        <v>0.98443490280724955</v>
      </c>
      <c r="AA38" s="228">
        <v>2.3546566618026135</v>
      </c>
      <c r="AB38" s="228">
        <v>1.2441975478046334</v>
      </c>
      <c r="AC38" s="228"/>
      <c r="AD38" s="228">
        <v>5.3794647119659516</v>
      </c>
      <c r="AE38" s="228">
        <v>2.5936533740320438</v>
      </c>
      <c r="AL38" s="237"/>
      <c r="AM38" s="237"/>
      <c r="AN38" s="237"/>
      <c r="AO38" s="237"/>
      <c r="AP38" s="237"/>
    </row>
    <row r="39" spans="2:42" x14ac:dyDescent="0.3">
      <c r="O39" s="32" t="s">
        <v>132</v>
      </c>
      <c r="P39" s="141">
        <v>172451.50896332134</v>
      </c>
      <c r="Q39" s="141">
        <v>177350.40338485717</v>
      </c>
      <c r="R39" s="141">
        <v>181751.19540297281</v>
      </c>
      <c r="S39" s="141">
        <v>197001.8033866316</v>
      </c>
      <c r="T39" s="141"/>
      <c r="U39" s="141">
        <v>221970.8879664409</v>
      </c>
      <c r="V39" s="141">
        <v>223258.644193649</v>
      </c>
      <c r="X39" s="32" t="s">
        <v>132</v>
      </c>
      <c r="Y39" s="228">
        <v>0.85517971051843711</v>
      </c>
      <c r="Z39" s="228">
        <v>0.32238293605293789</v>
      </c>
      <c r="AA39" s="228">
        <v>1.8054732469770289</v>
      </c>
      <c r="AB39" s="228">
        <v>-7.1015933309423032E-2</v>
      </c>
      <c r="AC39" s="228"/>
      <c r="AD39" s="228">
        <v>2.7411796297366644</v>
      </c>
      <c r="AE39" s="228">
        <v>2.406139020012414</v>
      </c>
      <c r="AL39" s="237"/>
      <c r="AM39" s="237"/>
      <c r="AN39" s="237"/>
      <c r="AO39" s="237"/>
      <c r="AP39" s="237"/>
    </row>
    <row r="40" spans="2:42" x14ac:dyDescent="0.3">
      <c r="O40" s="32" t="s">
        <v>133</v>
      </c>
      <c r="P40" s="141">
        <v>173473.27803000002</v>
      </c>
      <c r="Q40" s="141">
        <v>177350.40338485717</v>
      </c>
      <c r="R40" s="141">
        <v>184357.00754140646</v>
      </c>
      <c r="S40" s="141">
        <v>195222.02585999999</v>
      </c>
      <c r="T40" s="141">
        <v>227868.53182703175</v>
      </c>
      <c r="U40" s="141">
        <v>221623.75570305553</v>
      </c>
      <c r="V40" s="141">
        <v>226765.97859031174</v>
      </c>
      <c r="X40" s="32" t="s">
        <v>133</v>
      </c>
      <c r="Y40" s="228">
        <v>0.26775017103696364</v>
      </c>
      <c r="Z40" s="228">
        <v>0.32238293605293789</v>
      </c>
      <c r="AA40" s="228">
        <v>0.39763386978088683</v>
      </c>
      <c r="AB40" s="228">
        <v>0.8330577460352967</v>
      </c>
      <c r="AC40" s="228">
        <v>0.108045579189553</v>
      </c>
      <c r="AD40" s="228">
        <v>2.8932791899926245</v>
      </c>
      <c r="AE40" s="228">
        <v>0.87296521276965922</v>
      </c>
      <c r="AL40" s="237"/>
      <c r="AM40" s="237"/>
      <c r="AN40" s="237"/>
      <c r="AO40" s="237"/>
      <c r="AP40" s="237"/>
    </row>
    <row r="41" spans="2:42" x14ac:dyDescent="0.3">
      <c r="O41" s="32" t="s">
        <v>134</v>
      </c>
      <c r="P41" s="141">
        <v>172481.32236333334</v>
      </c>
      <c r="Q41" s="141">
        <v>176740.55457109158</v>
      </c>
      <c r="R41" s="141">
        <v>186038.95560740647</v>
      </c>
      <c r="S41" s="141">
        <v>195265.77934010728</v>
      </c>
      <c r="T41" s="141">
        <v>227868.53182703175</v>
      </c>
      <c r="U41" s="141">
        <v>225537.3218707483</v>
      </c>
      <c r="V41" s="141">
        <v>227550.15828302145</v>
      </c>
      <c r="X41" s="32" t="s">
        <v>134</v>
      </c>
      <c r="Y41" s="228">
        <v>0.83803956367845045</v>
      </c>
      <c r="Z41" s="228">
        <v>0.66514097530879712</v>
      </c>
      <c r="AA41" s="228">
        <v>-0.51107043886396297</v>
      </c>
      <c r="AB41" s="228">
        <v>0.8108322885537661</v>
      </c>
      <c r="AC41" s="228">
        <v>0.108045579189553</v>
      </c>
      <c r="AD41" s="228">
        <v>1.1785100488775198</v>
      </c>
      <c r="AE41" s="228">
        <v>0.53017389917886781</v>
      </c>
      <c r="AL41" s="237"/>
      <c r="AM41" s="237"/>
      <c r="AN41" s="237"/>
      <c r="AO41" s="237"/>
      <c r="AP41" s="237"/>
    </row>
    <row r="42" spans="2:42" x14ac:dyDescent="0.3">
      <c r="O42" s="32" t="s">
        <v>135</v>
      </c>
      <c r="P42" s="141">
        <v>172804.41296603947</v>
      </c>
      <c r="Q42" s="141">
        <v>177014.14571047263</v>
      </c>
      <c r="R42" s="141">
        <v>186336.72430740646</v>
      </c>
      <c r="S42" s="141">
        <v>195955.85379160251</v>
      </c>
      <c r="T42" s="141">
        <v>232380.72673000515</v>
      </c>
      <c r="U42" s="141">
        <v>224385.48855892735</v>
      </c>
      <c r="V42" s="141">
        <v>228378.21140692913</v>
      </c>
      <c r="X42" s="32" t="s">
        <v>135</v>
      </c>
      <c r="Y42" s="228">
        <v>0.65229019021641588</v>
      </c>
      <c r="Z42" s="235">
        <v>0.51137243403215493</v>
      </c>
      <c r="AA42" s="228">
        <v>-0.67194562052938844</v>
      </c>
      <c r="AB42" s="228">
        <v>0.46029513486477386</v>
      </c>
      <c r="AC42" s="228">
        <v>-1.8699895798194535</v>
      </c>
      <c r="AD42" s="228">
        <v>1.6831976238887829</v>
      </c>
      <c r="AE42" s="228">
        <v>0.16820403346296062</v>
      </c>
      <c r="AL42" s="237"/>
      <c r="AM42" s="237"/>
      <c r="AN42" s="237"/>
      <c r="AO42" s="237"/>
      <c r="AP42" s="237"/>
    </row>
    <row r="43" spans="2:42" x14ac:dyDescent="0.3">
      <c r="C43" s="39"/>
      <c r="D43" s="39"/>
      <c r="E43" s="39"/>
      <c r="F43" s="39"/>
      <c r="I43" s="39"/>
      <c r="J43" s="39"/>
      <c r="K43" s="39"/>
      <c r="L43" s="39"/>
      <c r="O43" s="32" t="s">
        <v>136</v>
      </c>
      <c r="P43" s="141"/>
      <c r="Q43" s="141"/>
      <c r="R43" s="141">
        <v>185934.99030740646</v>
      </c>
      <c r="S43" s="141">
        <v>196157.35393575791</v>
      </c>
      <c r="T43" s="141">
        <v>228854.76692536924</v>
      </c>
      <c r="U43" s="141">
        <v>226279.49929562912</v>
      </c>
      <c r="V43" s="141">
        <v>228304.82413888368</v>
      </c>
      <c r="X43" s="32" t="s">
        <v>136</v>
      </c>
      <c r="Y43" s="228"/>
      <c r="Z43" s="228"/>
      <c r="AA43" s="228">
        <v>-0.4549012158247282</v>
      </c>
      <c r="AB43" s="228">
        <v>0.35793909654584743</v>
      </c>
      <c r="AC43" s="228">
        <v>-0.32429560764055143</v>
      </c>
      <c r="AD43" s="228">
        <v>0.85331740082061969</v>
      </c>
      <c r="AE43" s="228">
        <v>0.20028407614707103</v>
      </c>
      <c r="AL43" s="237"/>
      <c r="AM43" s="237"/>
      <c r="AN43" s="237"/>
      <c r="AO43" s="237"/>
      <c r="AP43" s="237"/>
    </row>
    <row r="44" spans="2:42" x14ac:dyDescent="0.3">
      <c r="B44" s="81"/>
      <c r="C44" s="81"/>
      <c r="D44" s="81"/>
      <c r="E44" s="81"/>
      <c r="F44" s="81"/>
      <c r="H44" s="81"/>
      <c r="I44" s="81"/>
      <c r="J44" s="81"/>
      <c r="K44" s="81"/>
      <c r="L44" s="81"/>
      <c r="O44" s="32" t="s">
        <v>139</v>
      </c>
      <c r="P44" s="141">
        <v>173939</v>
      </c>
      <c r="Q44" s="141">
        <v>177924</v>
      </c>
      <c r="R44" s="141">
        <v>185093</v>
      </c>
      <c r="S44" s="141">
        <v>196862</v>
      </c>
      <c r="T44" s="141">
        <v>228115</v>
      </c>
      <c r="U44" s="141">
        <v>228227</v>
      </c>
      <c r="V44" s="141">
        <v>228763</v>
      </c>
      <c r="X44" s="32" t="s">
        <v>140</v>
      </c>
      <c r="Y44" s="228">
        <v>0.57866546885231762</v>
      </c>
      <c r="Z44" s="228">
        <v>0.56114283685081534</v>
      </c>
      <c r="AA44" s="228">
        <v>0.48664108389040828</v>
      </c>
      <c r="AB44" s="228">
        <v>0.60588431341581572</v>
      </c>
      <c r="AC44" s="228">
        <v>-0.4945485072702247</v>
      </c>
      <c r="AD44" s="228">
        <v>2.4548247675470267</v>
      </c>
      <c r="AE44" s="228">
        <v>1.1285699359338361</v>
      </c>
      <c r="AL44" s="237"/>
      <c r="AM44" s="237"/>
      <c r="AN44" s="237"/>
      <c r="AO44" s="237"/>
      <c r="AP44" s="237"/>
    </row>
    <row r="45" spans="2:42" x14ac:dyDescent="0.3">
      <c r="B45" s="81"/>
      <c r="C45" s="81"/>
      <c r="D45" s="81"/>
      <c r="E45" s="81"/>
      <c r="F45" s="81"/>
      <c r="H45" s="81"/>
      <c r="I45" s="81"/>
      <c r="J45" s="81"/>
      <c r="K45" s="81"/>
      <c r="L45" s="81"/>
      <c r="Q45" s="39"/>
      <c r="R45" s="39"/>
      <c r="S45" s="39"/>
      <c r="T45" s="39"/>
      <c r="U45" s="39"/>
      <c r="V45" s="39"/>
      <c r="Z45" s="39"/>
      <c r="AA45" s="39"/>
      <c r="AB45" s="39"/>
      <c r="AC45" s="39"/>
      <c r="AD45" s="39"/>
      <c r="AE45" s="39"/>
    </row>
    <row r="46" spans="2:42" x14ac:dyDescent="0.3">
      <c r="B46" s="81"/>
      <c r="C46" s="81"/>
      <c r="D46" s="81"/>
      <c r="E46" s="81"/>
      <c r="F46" s="81"/>
      <c r="H46" s="81"/>
      <c r="I46" s="81"/>
      <c r="J46" s="81"/>
      <c r="K46" s="81"/>
      <c r="L46" s="81"/>
      <c r="Q46" s="39"/>
      <c r="R46" s="39"/>
      <c r="S46" s="39"/>
      <c r="T46" s="39"/>
      <c r="U46" s="39"/>
      <c r="V46" s="39"/>
      <c r="Z46" s="39"/>
      <c r="AA46" s="39"/>
      <c r="AB46" s="39"/>
      <c r="AC46" s="39"/>
      <c r="AD46" s="39"/>
      <c r="AE46" s="39"/>
    </row>
    <row r="47" spans="2:42" x14ac:dyDescent="0.3">
      <c r="B47" s="81"/>
      <c r="C47" s="81"/>
      <c r="D47" s="81"/>
      <c r="E47" s="81"/>
      <c r="F47" s="81"/>
      <c r="H47" s="81"/>
      <c r="I47" s="81"/>
      <c r="J47" s="81"/>
      <c r="K47" s="81"/>
      <c r="L47" s="81"/>
      <c r="Q47" s="39"/>
      <c r="R47" s="39"/>
      <c r="S47" s="39"/>
      <c r="T47" s="39"/>
      <c r="U47" s="39"/>
      <c r="V47" s="39"/>
      <c r="Z47" s="39"/>
      <c r="AA47" s="39"/>
      <c r="AB47" s="39"/>
      <c r="AC47" s="39"/>
      <c r="AD47" s="39"/>
      <c r="AE47" s="39"/>
    </row>
    <row r="48" spans="2:42" x14ac:dyDescent="0.3">
      <c r="B48" s="81"/>
      <c r="C48" s="81"/>
      <c r="D48" s="81"/>
      <c r="E48" s="81"/>
      <c r="F48" s="81"/>
      <c r="H48" s="81"/>
      <c r="I48" s="81"/>
      <c r="J48" s="81"/>
      <c r="K48" s="81"/>
      <c r="L48" s="81"/>
      <c r="Q48" s="39"/>
      <c r="R48" s="39"/>
      <c r="S48" s="39"/>
      <c r="T48" s="39"/>
      <c r="U48" s="39"/>
      <c r="V48" s="39"/>
      <c r="Z48" s="39"/>
      <c r="AA48" s="39"/>
      <c r="AB48" s="39"/>
      <c r="AC48" s="39"/>
      <c r="AD48" s="39"/>
      <c r="AE48" s="39"/>
    </row>
    <row r="49" spans="2:42" x14ac:dyDescent="0.3">
      <c r="B49" s="81"/>
      <c r="C49" s="81"/>
      <c r="D49" s="81"/>
      <c r="E49" s="81"/>
      <c r="F49" s="81"/>
      <c r="H49" s="81"/>
      <c r="I49" s="81"/>
      <c r="J49" s="81"/>
      <c r="K49" s="81"/>
      <c r="L49" s="81"/>
      <c r="Q49" s="39"/>
      <c r="R49" s="39"/>
      <c r="S49" s="39"/>
      <c r="T49" s="39"/>
      <c r="U49" s="39"/>
      <c r="V49" s="39"/>
      <c r="Z49" s="39"/>
      <c r="AA49" s="39"/>
      <c r="AB49" s="39"/>
      <c r="AC49" s="39"/>
      <c r="AD49" s="39"/>
      <c r="AE49" s="39"/>
    </row>
    <row r="50" spans="2:42" x14ac:dyDescent="0.3">
      <c r="N50" s="233"/>
      <c r="O50" s="82" t="s">
        <v>31</v>
      </c>
      <c r="P50" s="234"/>
      <c r="Q50" s="234"/>
      <c r="R50" s="234"/>
      <c r="S50" s="234"/>
      <c r="T50" s="234"/>
      <c r="U50" s="234"/>
      <c r="V50" s="234"/>
      <c r="W50" s="233"/>
      <c r="X50" s="82" t="str">
        <f>"Error relativo (%) "&amp;O50</f>
        <v>Error relativo (%) Intereses</v>
      </c>
      <c r="Y50" s="234"/>
      <c r="Z50" s="234"/>
      <c r="AA50" s="234"/>
      <c r="AB50" s="234"/>
      <c r="AC50" s="234"/>
      <c r="AD50" s="234"/>
      <c r="AE50" s="234"/>
    </row>
    <row r="51" spans="2:42" x14ac:dyDescent="0.3">
      <c r="O51" s="33"/>
      <c r="P51" s="33">
        <v>2016</v>
      </c>
      <c r="Q51" s="33">
        <v>2017</v>
      </c>
      <c r="R51" s="33">
        <v>2018</v>
      </c>
      <c r="S51" s="33">
        <v>2019</v>
      </c>
      <c r="T51" s="33">
        <v>2020</v>
      </c>
      <c r="U51" s="33">
        <v>2021</v>
      </c>
      <c r="V51" s="33">
        <v>2022</v>
      </c>
      <c r="X51" s="33"/>
      <c r="Y51" s="33">
        <v>2016</v>
      </c>
      <c r="Z51" s="33">
        <v>2017</v>
      </c>
      <c r="AA51" s="33">
        <v>2018</v>
      </c>
      <c r="AB51" s="33">
        <v>2019</v>
      </c>
      <c r="AC51" s="33">
        <v>2020</v>
      </c>
      <c r="AD51" s="33">
        <v>2021</v>
      </c>
      <c r="AE51" s="33">
        <v>2022</v>
      </c>
    </row>
    <row r="52" spans="2:42" x14ac:dyDescent="0.3">
      <c r="O52" s="32" t="s">
        <v>131</v>
      </c>
      <c r="P52" s="141">
        <v>30659</v>
      </c>
      <c r="Q52" s="141">
        <v>30618.731526988424</v>
      </c>
      <c r="R52" s="141">
        <v>28160.773472043249</v>
      </c>
      <c r="S52" s="141">
        <v>29122.639811284571</v>
      </c>
      <c r="T52" s="141"/>
      <c r="U52" s="141">
        <v>29817</v>
      </c>
      <c r="V52" s="141">
        <v>23263.020768105245</v>
      </c>
      <c r="X52" s="32" t="s">
        <v>131</v>
      </c>
      <c r="Y52" s="228">
        <v>2.2290962433828687</v>
      </c>
      <c r="Z52" s="228">
        <v>-2.6234465980306472</v>
      </c>
      <c r="AA52" s="228">
        <v>7.1061406167136765</v>
      </c>
      <c r="AB52" s="228">
        <v>-2.364287561632938</v>
      </c>
      <c r="AC52" s="228"/>
      <c r="AD52" s="228">
        <v>-14.307073030477286</v>
      </c>
      <c r="AE52" s="228">
        <v>26.371195543265561</v>
      </c>
      <c r="AL52" s="237"/>
      <c r="AM52" s="237"/>
      <c r="AN52" s="237"/>
      <c r="AO52" s="237"/>
      <c r="AP52" s="237"/>
    </row>
    <row r="53" spans="2:42" x14ac:dyDescent="0.3">
      <c r="O53" s="32" t="s">
        <v>132</v>
      </c>
      <c r="P53" s="141">
        <v>33431.71671967634</v>
      </c>
      <c r="Q53" s="141">
        <v>30020.87211709754</v>
      </c>
      <c r="R53" s="141">
        <v>28546.42645453849</v>
      </c>
      <c r="S53" s="141">
        <v>29167.440038686378</v>
      </c>
      <c r="T53" s="141"/>
      <c r="U53" s="141">
        <v>25301.433979170586</v>
      </c>
      <c r="V53" s="141">
        <v>23518.685112933857</v>
      </c>
      <c r="X53" s="32" t="s">
        <v>132</v>
      </c>
      <c r="Y53" s="228">
        <v>-6.6130388407307237</v>
      </c>
      <c r="Z53" s="228">
        <v>-0.61962768835480786</v>
      </c>
      <c r="AA53" s="228">
        <v>5.8339882746544927</v>
      </c>
      <c r="AB53" s="228">
        <v>-2.5217576052245274</v>
      </c>
      <c r="AC53" s="228"/>
      <c r="AD53" s="228">
        <v>3.0038950386406515</v>
      </c>
      <c r="AE53" s="228">
        <v>25.562003124121357</v>
      </c>
      <c r="AL53" s="237"/>
      <c r="AM53" s="237"/>
      <c r="AN53" s="237"/>
      <c r="AO53" s="237"/>
      <c r="AP53" s="237"/>
    </row>
    <row r="54" spans="2:42" x14ac:dyDescent="0.3">
      <c r="O54" s="32" t="s">
        <v>133</v>
      </c>
      <c r="P54" s="141">
        <v>31680.820479631097</v>
      </c>
      <c r="Q54" s="141">
        <v>30020.87211709754</v>
      </c>
      <c r="R54" s="141">
        <v>29402</v>
      </c>
      <c r="S54" s="141">
        <v>29684.67879228247</v>
      </c>
      <c r="T54" s="141">
        <v>28643</v>
      </c>
      <c r="U54" s="141">
        <v>24506.533583595618</v>
      </c>
      <c r="V54" s="141">
        <v>26251.418101896546</v>
      </c>
      <c r="X54" s="32" t="s">
        <v>133</v>
      </c>
      <c r="Y54" s="228">
        <v>-1.0294676944674295</v>
      </c>
      <c r="Z54" s="228">
        <v>-0.61962768835480786</v>
      </c>
      <c r="AA54" s="228">
        <v>3.011710374402111</v>
      </c>
      <c r="AB54" s="228">
        <v>-4.3398200080227403</v>
      </c>
      <c r="AC54" s="228">
        <v>-13.698793267704033</v>
      </c>
      <c r="AD54" s="228">
        <v>6.0512417726830838</v>
      </c>
      <c r="AE54" s="228">
        <v>16.912745365100346</v>
      </c>
      <c r="AL54" s="237"/>
      <c r="AM54" s="237"/>
      <c r="AN54" s="237"/>
      <c r="AO54" s="237"/>
      <c r="AP54" s="237"/>
    </row>
    <row r="55" spans="2:42" x14ac:dyDescent="0.3">
      <c r="O55" s="32" t="s">
        <v>134</v>
      </c>
      <c r="P55" s="141">
        <v>31617.712658191631</v>
      </c>
      <c r="Q55" s="141">
        <v>29193.757138307559</v>
      </c>
      <c r="R55" s="141">
        <v>29602</v>
      </c>
      <c r="S55" s="141">
        <v>29924.678792282499</v>
      </c>
      <c r="T55" s="141">
        <v>28643</v>
      </c>
      <c r="U55" s="141">
        <v>24557.855887687085</v>
      </c>
      <c r="V55" s="141">
        <v>26875.203220832456</v>
      </c>
      <c r="X55" s="32" t="s">
        <v>134</v>
      </c>
      <c r="Y55" s="228">
        <v>-0.82821818416873172</v>
      </c>
      <c r="Z55" s="228">
        <v>2.1525769596877624</v>
      </c>
      <c r="AA55" s="228">
        <v>2.3519709714662707</v>
      </c>
      <c r="AB55" s="228">
        <v>-5.1834052452811914</v>
      </c>
      <c r="AC55" s="228">
        <v>-13.698793267704033</v>
      </c>
      <c r="AD55" s="228">
        <v>5.8544915173966467</v>
      </c>
      <c r="AE55" s="228">
        <v>14.938429432402417</v>
      </c>
      <c r="AL55" s="237"/>
      <c r="AM55" s="237"/>
      <c r="AN55" s="237"/>
      <c r="AO55" s="237"/>
      <c r="AP55" s="237"/>
    </row>
    <row r="56" spans="2:42" x14ac:dyDescent="0.3">
      <c r="O56" s="32" t="s">
        <v>135</v>
      </c>
      <c r="P56" s="141">
        <v>30819.327253299998</v>
      </c>
      <c r="Q56" s="141">
        <v>29734</v>
      </c>
      <c r="R56" s="141">
        <v>28602</v>
      </c>
      <c r="S56" s="141">
        <v>28954.045346571904</v>
      </c>
      <c r="T56" s="141">
        <v>28643</v>
      </c>
      <c r="U56" s="141">
        <v>24867.101580552073</v>
      </c>
      <c r="V56" s="141">
        <v>26880.376399852012</v>
      </c>
      <c r="X56" s="32" t="s">
        <v>135</v>
      </c>
      <c r="Y56" s="228">
        <v>1.7178160172842716</v>
      </c>
      <c r="Z56" s="235">
        <v>0.34186888322831477</v>
      </c>
      <c r="AA56" s="228">
        <v>5.6506679861454723</v>
      </c>
      <c r="AB56" s="228">
        <v>-1.7716883886534405</v>
      </c>
      <c r="AC56" s="228">
        <v>-13.698793267704033</v>
      </c>
      <c r="AD56" s="228">
        <v>4.6689607799422168</v>
      </c>
      <c r="AE56" s="228">
        <v>14.922056021990784</v>
      </c>
      <c r="AL56" s="237"/>
      <c r="AM56" s="237"/>
      <c r="AN56" s="237"/>
      <c r="AO56" s="237"/>
      <c r="AP56" s="237"/>
    </row>
    <row r="57" spans="2:42" x14ac:dyDescent="0.3">
      <c r="C57" s="39"/>
      <c r="D57" s="39"/>
      <c r="E57" s="39"/>
      <c r="F57" s="39"/>
      <c r="I57" s="39"/>
      <c r="J57" s="39"/>
      <c r="K57" s="39"/>
      <c r="L57" s="39"/>
      <c r="O57" s="32" t="s">
        <v>136</v>
      </c>
      <c r="P57" s="141"/>
      <c r="Q57" s="141"/>
      <c r="R57" s="141">
        <v>29063.618023622101</v>
      </c>
      <c r="S57" s="141">
        <v>28219.813232802881</v>
      </c>
      <c r="T57" s="141">
        <v>26017.771660637361</v>
      </c>
      <c r="U57" s="141">
        <v>25209.831948283907</v>
      </c>
      <c r="V57" s="141">
        <v>28468.178628167381</v>
      </c>
      <c r="X57" s="32" t="s">
        <v>136</v>
      </c>
      <c r="Y57" s="228"/>
      <c r="Z57" s="228"/>
      <c r="AA57" s="228">
        <v>4.1279299897011352</v>
      </c>
      <c r="AB57" s="228">
        <v>0.80909232758214233</v>
      </c>
      <c r="AC57" s="228">
        <v>-3.2779122762677098</v>
      </c>
      <c r="AD57" s="228">
        <v>3.3550624945987848</v>
      </c>
      <c r="AE57" s="228">
        <v>9.8965702542573784</v>
      </c>
      <c r="AL57" s="237"/>
      <c r="AM57" s="237"/>
      <c r="AN57" s="237"/>
      <c r="AO57" s="237"/>
      <c r="AP57" s="237"/>
    </row>
    <row r="58" spans="2:42" x14ac:dyDescent="0.3">
      <c r="B58" s="81"/>
      <c r="C58" s="81"/>
      <c r="D58" s="81"/>
      <c r="E58" s="81"/>
      <c r="F58" s="81"/>
      <c r="H58" s="81"/>
      <c r="I58" s="81"/>
      <c r="J58" s="81"/>
      <c r="K58" s="81"/>
      <c r="L58" s="81"/>
      <c r="O58" s="32" t="s">
        <v>139</v>
      </c>
      <c r="P58" s="141">
        <v>31358</v>
      </c>
      <c r="Q58" s="141">
        <v>29836</v>
      </c>
      <c r="R58" s="141">
        <v>30315</v>
      </c>
      <c r="S58" s="141">
        <v>28450</v>
      </c>
      <c r="T58" s="141">
        <v>25192</v>
      </c>
      <c r="U58" s="141">
        <v>26085</v>
      </c>
      <c r="V58" s="141">
        <v>31595</v>
      </c>
      <c r="X58" s="32" t="s">
        <v>140</v>
      </c>
      <c r="Y58" s="228">
        <v>-0.90476249173994883</v>
      </c>
      <c r="Z58" s="228">
        <v>-0.27365122636483707</v>
      </c>
      <c r="AA58" s="228">
        <v>4.6804013688471926</v>
      </c>
      <c r="AB58" s="228">
        <v>-2.5619777468721154</v>
      </c>
      <c r="AC58" s="228">
        <v>-11.093573019844953</v>
      </c>
      <c r="AD58" s="228">
        <v>1.4377630954640164</v>
      </c>
      <c r="AE58" s="228">
        <v>18.100499956856307</v>
      </c>
      <c r="AL58" s="237"/>
      <c r="AM58" s="237"/>
      <c r="AN58" s="237"/>
      <c r="AO58" s="237"/>
      <c r="AP58" s="237"/>
    </row>
    <row r="59" spans="2:42" x14ac:dyDescent="0.3">
      <c r="B59" s="81"/>
      <c r="C59" s="81"/>
      <c r="D59" s="81"/>
      <c r="E59" s="81"/>
      <c r="F59" s="81"/>
      <c r="H59" s="81"/>
      <c r="I59" s="81"/>
      <c r="J59" s="81"/>
      <c r="K59" s="81"/>
      <c r="L59" s="81"/>
      <c r="Q59" s="39"/>
      <c r="R59" s="39"/>
      <c r="S59" s="39"/>
      <c r="T59" s="39"/>
      <c r="U59" s="39"/>
      <c r="V59" s="39"/>
      <c r="Z59" s="39"/>
      <c r="AA59" s="39"/>
      <c r="AB59" s="39"/>
      <c r="AC59" s="39"/>
      <c r="AD59" s="39"/>
      <c r="AE59" s="39"/>
    </row>
    <row r="60" spans="2:42" x14ac:dyDescent="0.3">
      <c r="B60" s="81"/>
      <c r="C60" s="81"/>
      <c r="D60" s="81"/>
      <c r="E60" s="81"/>
      <c r="F60" s="81"/>
      <c r="H60" s="81"/>
      <c r="I60" s="81"/>
      <c r="J60" s="81"/>
      <c r="K60" s="81"/>
      <c r="L60" s="81"/>
      <c r="Q60" s="39"/>
      <c r="R60" s="39"/>
      <c r="S60" s="39"/>
      <c r="T60" s="39"/>
      <c r="U60" s="39"/>
      <c r="V60" s="39"/>
      <c r="Z60" s="39"/>
      <c r="AA60" s="39"/>
      <c r="AB60" s="39"/>
      <c r="AC60" s="39"/>
      <c r="AD60" s="39"/>
      <c r="AE60" s="39"/>
    </row>
    <row r="61" spans="2:42" x14ac:dyDescent="0.3">
      <c r="B61" s="81"/>
      <c r="C61" s="81"/>
      <c r="D61" s="81"/>
      <c r="E61" s="81"/>
      <c r="F61" s="81"/>
      <c r="H61" s="81"/>
      <c r="I61" s="81"/>
      <c r="J61" s="81"/>
      <c r="K61" s="81"/>
      <c r="L61" s="81"/>
      <c r="Q61" s="39"/>
      <c r="R61" s="39"/>
      <c r="S61" s="39"/>
      <c r="T61" s="39"/>
      <c r="U61" s="39"/>
      <c r="V61" s="39"/>
      <c r="Z61" s="39"/>
      <c r="AA61" s="39"/>
      <c r="AB61" s="39"/>
      <c r="AC61" s="39"/>
      <c r="AD61" s="39"/>
      <c r="AE61" s="39"/>
    </row>
    <row r="62" spans="2:42" x14ac:dyDescent="0.3">
      <c r="B62" s="81"/>
      <c r="C62" s="81"/>
      <c r="D62" s="81"/>
      <c r="E62" s="81"/>
      <c r="F62" s="81"/>
      <c r="H62" s="81"/>
      <c r="I62" s="81"/>
      <c r="J62" s="81"/>
      <c r="K62" s="81"/>
      <c r="L62" s="81"/>
      <c r="Q62" s="39"/>
      <c r="R62" s="39"/>
      <c r="S62" s="39"/>
      <c r="T62" s="39"/>
      <c r="U62" s="39"/>
      <c r="V62" s="39"/>
      <c r="Z62" s="39"/>
      <c r="AA62" s="39"/>
      <c r="AB62" s="39"/>
      <c r="AC62" s="39"/>
      <c r="AD62" s="39"/>
      <c r="AE62" s="39"/>
    </row>
    <row r="63" spans="2:42" x14ac:dyDescent="0.3">
      <c r="B63" s="81"/>
      <c r="C63" s="81"/>
      <c r="D63" s="81"/>
      <c r="E63" s="81"/>
      <c r="F63" s="81"/>
      <c r="H63" s="81"/>
      <c r="I63" s="81"/>
      <c r="J63" s="81"/>
      <c r="K63" s="81"/>
      <c r="L63" s="81"/>
      <c r="Q63" s="39"/>
      <c r="R63" s="39"/>
      <c r="S63" s="39"/>
      <c r="T63" s="39"/>
      <c r="U63" s="39"/>
      <c r="V63" s="39"/>
      <c r="Z63" s="39"/>
      <c r="AA63" s="39"/>
      <c r="AB63" s="39"/>
      <c r="AC63" s="39"/>
      <c r="AD63" s="39"/>
      <c r="AE63" s="39"/>
    </row>
    <row r="64" spans="2:42" x14ac:dyDescent="0.3">
      <c r="N64" s="233"/>
      <c r="O64" s="82" t="s">
        <v>109</v>
      </c>
      <c r="P64" s="234"/>
      <c r="Q64" s="234"/>
      <c r="R64" s="234"/>
      <c r="S64" s="234"/>
      <c r="T64" s="234"/>
      <c r="U64" s="234"/>
      <c r="V64" s="234"/>
      <c r="W64" s="233"/>
      <c r="X64" s="82" t="str">
        <f>"Error relativo (%) "&amp;O64</f>
        <v>Error relativo (%) FBCF</v>
      </c>
      <c r="Y64" s="234"/>
      <c r="Z64" s="234"/>
      <c r="AA64" s="234"/>
      <c r="AB64" s="234"/>
      <c r="AC64" s="234"/>
      <c r="AD64" s="234"/>
      <c r="AE64" s="234"/>
    </row>
    <row r="65" spans="2:42" x14ac:dyDescent="0.3">
      <c r="O65" s="33"/>
      <c r="P65" s="33">
        <v>2016</v>
      </c>
      <c r="Q65" s="33">
        <v>2017</v>
      </c>
      <c r="R65" s="33">
        <v>2018</v>
      </c>
      <c r="S65" s="33">
        <v>2019</v>
      </c>
      <c r="T65" s="33">
        <v>2020</v>
      </c>
      <c r="U65" s="33">
        <v>2021</v>
      </c>
      <c r="V65" s="33">
        <v>2022</v>
      </c>
      <c r="X65" s="33"/>
      <c r="Y65" s="33">
        <v>2016</v>
      </c>
      <c r="Z65" s="33">
        <v>2017</v>
      </c>
      <c r="AA65" s="33">
        <v>2018</v>
      </c>
      <c r="AB65" s="33">
        <v>2019</v>
      </c>
      <c r="AC65" s="33">
        <v>2020</v>
      </c>
      <c r="AD65" s="33">
        <v>2021</v>
      </c>
      <c r="AE65" s="33">
        <v>2022</v>
      </c>
    </row>
    <row r="66" spans="2:42" x14ac:dyDescent="0.3">
      <c r="O66" s="32" t="s">
        <v>131</v>
      </c>
      <c r="P66" s="141">
        <v>22694.909576948776</v>
      </c>
      <c r="Q66" s="141">
        <v>26115.284330525519</v>
      </c>
      <c r="R66" s="141">
        <v>27466.928893549994</v>
      </c>
      <c r="S66" s="141">
        <v>28216.965194</v>
      </c>
      <c r="T66" s="141"/>
      <c r="U66" s="141">
        <v>28813.408763964988</v>
      </c>
      <c r="V66" s="141">
        <v>38068.77404782379</v>
      </c>
      <c r="X66" s="32" t="s">
        <v>131</v>
      </c>
      <c r="Y66" s="228">
        <v>-5.4155305724779401</v>
      </c>
      <c r="Z66" s="228">
        <v>-12.624134597746762</v>
      </c>
      <c r="AA66" s="228">
        <v>-5.7559252023332572</v>
      </c>
      <c r="AB66" s="228">
        <v>-11.064178516885777</v>
      </c>
      <c r="AC66" s="228"/>
      <c r="AD66" s="228">
        <v>9.7211155409042878</v>
      </c>
      <c r="AE66" s="228">
        <v>-0.91661333357312558</v>
      </c>
      <c r="AL66" s="237"/>
      <c r="AM66" s="237"/>
      <c r="AN66" s="237"/>
      <c r="AO66" s="237"/>
      <c r="AP66" s="237"/>
    </row>
    <row r="67" spans="2:42" x14ac:dyDescent="0.3">
      <c r="O67" s="32" t="s">
        <v>132</v>
      </c>
      <c r="P67" s="141">
        <v>23210.548531076649</v>
      </c>
      <c r="Q67" s="141">
        <v>23831.452249999998</v>
      </c>
      <c r="R67" s="141">
        <v>26399.541035400001</v>
      </c>
      <c r="S67" s="141">
        <v>26671.471146000004</v>
      </c>
      <c r="T67" s="141"/>
      <c r="U67" s="141">
        <v>46942.36290317509</v>
      </c>
      <c r="V67" s="141">
        <v>40402.476290724109</v>
      </c>
      <c r="X67" s="32" t="s">
        <v>132</v>
      </c>
      <c r="Y67" s="228">
        <v>-7.8106207026645409</v>
      </c>
      <c r="Z67" s="228">
        <v>-2.7749363895118098</v>
      </c>
      <c r="AA67" s="228">
        <v>-1.6461613868781819</v>
      </c>
      <c r="AB67" s="228">
        <v>-4.9809932535621648</v>
      </c>
      <c r="AC67" s="228"/>
      <c r="AD67" s="228">
        <v>-47.080971622932353</v>
      </c>
      <c r="AE67" s="228">
        <v>-7.1030307523900786</v>
      </c>
      <c r="AL67" s="237"/>
      <c r="AM67" s="237"/>
      <c r="AN67" s="237"/>
      <c r="AO67" s="237"/>
      <c r="AP67" s="237"/>
    </row>
    <row r="68" spans="2:42" x14ac:dyDescent="0.3">
      <c r="O68" s="32" t="s">
        <v>133</v>
      </c>
      <c r="P68" s="141">
        <v>27469.899113867963</v>
      </c>
      <c r="Q68" s="141">
        <v>23831.452249999998</v>
      </c>
      <c r="R68" s="141">
        <v>28354.008648000003</v>
      </c>
      <c r="S68" s="141">
        <v>24780.432430000001</v>
      </c>
      <c r="T68" s="141">
        <v>30127.893071152535</v>
      </c>
      <c r="U68" s="141">
        <v>44585.91508584188</v>
      </c>
      <c r="V68" s="141">
        <v>40308.881078664075</v>
      </c>
      <c r="X68" s="32" t="s">
        <v>133</v>
      </c>
      <c r="Y68" s="228">
        <v>-27.594867917079114</v>
      </c>
      <c r="Z68" s="228">
        <v>-2.7749363895118098</v>
      </c>
      <c r="AA68" s="228">
        <v>-9.1714486677960991</v>
      </c>
      <c r="AB68" s="228">
        <v>2.462282807210892</v>
      </c>
      <c r="AC68" s="228">
        <v>-6.2974740540963738</v>
      </c>
      <c r="AD68" s="228">
        <v>-39.697691082347035</v>
      </c>
      <c r="AE68" s="228">
        <v>-6.8549189583651229</v>
      </c>
      <c r="AL68" s="237"/>
      <c r="AM68" s="237"/>
      <c r="AN68" s="237"/>
      <c r="AO68" s="237"/>
      <c r="AP68" s="237"/>
    </row>
    <row r="69" spans="2:42" x14ac:dyDescent="0.3">
      <c r="O69" s="32" t="s">
        <v>134</v>
      </c>
      <c r="P69" s="141">
        <v>25133.833999999999</v>
      </c>
      <c r="Q69" s="141">
        <v>25819.328849999998</v>
      </c>
      <c r="R69" s="141">
        <v>27761.467000000001</v>
      </c>
      <c r="S69" s="141">
        <v>25202.813430000002</v>
      </c>
      <c r="T69" s="141">
        <v>30127.893071152535</v>
      </c>
      <c r="U69" s="141">
        <v>46938.564501847643</v>
      </c>
      <c r="V69" s="141">
        <v>41101.378570777524</v>
      </c>
      <c r="X69" s="32" t="s">
        <v>134</v>
      </c>
      <c r="Y69" s="228">
        <v>-16.744084722931856</v>
      </c>
      <c r="Z69" s="228">
        <v>-11.347804252199404</v>
      </c>
      <c r="AA69" s="228">
        <v>-6.889985368858774</v>
      </c>
      <c r="AB69" s="228">
        <v>0.79975820672281361</v>
      </c>
      <c r="AC69" s="228">
        <v>-6.2974740540963738</v>
      </c>
      <c r="AD69" s="228">
        <v>-47.069070378016178</v>
      </c>
      <c r="AE69" s="228">
        <v>-8.9557526463365171</v>
      </c>
      <c r="AL69" s="237"/>
      <c r="AM69" s="237"/>
      <c r="AN69" s="237"/>
      <c r="AO69" s="237"/>
      <c r="AP69" s="237"/>
    </row>
    <row r="70" spans="2:42" x14ac:dyDescent="0.3">
      <c r="O70" s="32" t="s">
        <v>135</v>
      </c>
      <c r="P70" s="141">
        <v>24827.791799426937</v>
      </c>
      <c r="Q70" s="141">
        <v>23932.328849999998</v>
      </c>
      <c r="R70" s="141">
        <v>27835.467000000001</v>
      </c>
      <c r="S70" s="141">
        <v>25108.813430000002</v>
      </c>
      <c r="T70" s="141">
        <v>29221.275837145156</v>
      </c>
      <c r="U70" s="141">
        <v>42254.412561929617</v>
      </c>
      <c r="V70" s="141">
        <v>41178.452051922846</v>
      </c>
      <c r="X70" s="32" t="s">
        <v>135</v>
      </c>
      <c r="Y70" s="228">
        <v>-15.322550046109606</v>
      </c>
      <c r="Z70" s="235">
        <v>-3.2099743401759446</v>
      </c>
      <c r="AA70" s="228">
        <v>-7.1749075927922403</v>
      </c>
      <c r="AB70" s="228">
        <v>1.1697495473510118</v>
      </c>
      <c r="AC70" s="228">
        <v>-3.0987398551499714</v>
      </c>
      <c r="AD70" s="228">
        <v>-32.392569751628081</v>
      </c>
      <c r="AE70" s="228">
        <v>-9.1600669403887451</v>
      </c>
      <c r="AL70" s="237"/>
      <c r="AM70" s="237"/>
      <c r="AN70" s="237"/>
      <c r="AO70" s="237"/>
      <c r="AP70" s="237"/>
    </row>
    <row r="71" spans="2:42" x14ac:dyDescent="0.3">
      <c r="C71" s="39"/>
      <c r="D71" s="39"/>
      <c r="E71" s="39"/>
      <c r="F71" s="39"/>
      <c r="I71" s="39"/>
      <c r="J71" s="39"/>
      <c r="K71" s="39"/>
      <c r="L71" s="39"/>
      <c r="O71" s="32" t="s">
        <v>136</v>
      </c>
      <c r="P71" s="141"/>
      <c r="Q71" s="141"/>
      <c r="R71" s="141">
        <v>27657.242999999999</v>
      </c>
      <c r="S71" s="141">
        <v>25262.511429999999</v>
      </c>
      <c r="T71" s="141">
        <v>29654.972947157072</v>
      </c>
      <c r="U71" s="141">
        <v>36724.767234021303</v>
      </c>
      <c r="V71" s="141">
        <v>33596.640684410631</v>
      </c>
      <c r="X71" s="32" t="s">
        <v>136</v>
      </c>
      <c r="Y71" s="228"/>
      <c r="Z71" s="228"/>
      <c r="AA71" s="228">
        <v>-6.4886916679500954</v>
      </c>
      <c r="AB71" s="228">
        <v>0.56478221679918661</v>
      </c>
      <c r="AC71" s="228">
        <v>-4.6289134783088306</v>
      </c>
      <c r="AD71" s="228">
        <v>-15.066948345724098</v>
      </c>
      <c r="AE71" s="228">
        <v>10.938576771702591</v>
      </c>
      <c r="AL71" s="237"/>
      <c r="AM71" s="237"/>
      <c r="AN71" s="237"/>
      <c r="AO71" s="237"/>
      <c r="AP71" s="237"/>
    </row>
    <row r="72" spans="2:42" x14ac:dyDescent="0.3">
      <c r="B72" s="81"/>
      <c r="C72" s="81"/>
      <c r="D72" s="81"/>
      <c r="E72" s="81"/>
      <c r="F72" s="81"/>
      <c r="H72" s="81"/>
      <c r="I72" s="81"/>
      <c r="J72" s="81"/>
      <c r="K72" s="81"/>
      <c r="L72" s="81"/>
      <c r="O72" s="32" t="s">
        <v>139</v>
      </c>
      <c r="P72" s="141">
        <v>21529</v>
      </c>
      <c r="Q72" s="141">
        <v>23188</v>
      </c>
      <c r="R72" s="141">
        <v>25972</v>
      </c>
      <c r="S72" s="141">
        <v>25406</v>
      </c>
      <c r="T72" s="141">
        <v>28343</v>
      </c>
      <c r="U72" s="141">
        <v>31916</v>
      </c>
      <c r="V72" s="141">
        <v>37723</v>
      </c>
      <c r="X72" s="32" t="s">
        <v>140</v>
      </c>
      <c r="Y72" s="228">
        <v>-14.577530792252613</v>
      </c>
      <c r="Z72" s="228">
        <v>-6.5463571938291469</v>
      </c>
      <c r="AA72" s="228">
        <v>-6.1878533144347747</v>
      </c>
      <c r="AB72" s="228">
        <v>-1.8414331653940066</v>
      </c>
      <c r="AC72" s="228">
        <v>-5.0806503604128874</v>
      </c>
      <c r="AD72" s="228">
        <v>-28.597689273290573</v>
      </c>
      <c r="AE72" s="228">
        <v>-3.6753009765584999</v>
      </c>
      <c r="AL72" s="237"/>
      <c r="AM72" s="237"/>
      <c r="AN72" s="237"/>
      <c r="AO72" s="237"/>
      <c r="AP72" s="237"/>
    </row>
    <row r="73" spans="2:42" x14ac:dyDescent="0.3">
      <c r="B73" s="81"/>
      <c r="C73" s="81"/>
      <c r="D73" s="81"/>
      <c r="E73" s="81"/>
      <c r="F73" s="81"/>
      <c r="H73" s="81"/>
      <c r="I73" s="81"/>
      <c r="J73" s="81"/>
      <c r="K73" s="81"/>
      <c r="L73" s="81"/>
      <c r="Q73" s="39"/>
      <c r="R73" s="39"/>
      <c r="S73" s="39"/>
      <c r="T73" s="39"/>
      <c r="U73" s="39"/>
      <c r="V73" s="39"/>
      <c r="Z73" s="39"/>
      <c r="AA73" s="39"/>
      <c r="AB73" s="39"/>
      <c r="AC73" s="39"/>
      <c r="AD73" s="39"/>
      <c r="AE73" s="39"/>
    </row>
    <row r="74" spans="2:42" x14ac:dyDescent="0.3">
      <c r="B74" s="81"/>
      <c r="C74" s="81"/>
      <c r="D74" s="81"/>
      <c r="E74" s="81"/>
      <c r="F74" s="81"/>
      <c r="H74" s="81"/>
      <c r="I74" s="81"/>
      <c r="J74" s="81"/>
      <c r="K74" s="81"/>
      <c r="L74" s="81"/>
      <c r="Q74" s="39"/>
      <c r="R74" s="39"/>
      <c r="S74" s="39"/>
      <c r="T74" s="39"/>
      <c r="U74" s="39"/>
      <c r="V74" s="39"/>
      <c r="Z74" s="39"/>
      <c r="AA74" s="39"/>
      <c r="AB74" s="39"/>
      <c r="AC74" s="39"/>
      <c r="AD74" s="39"/>
      <c r="AE74" s="39"/>
    </row>
    <row r="75" spans="2:42" x14ac:dyDescent="0.3">
      <c r="B75" s="81"/>
      <c r="C75" s="81"/>
      <c r="D75" s="81"/>
      <c r="E75" s="81"/>
      <c r="F75" s="81"/>
      <c r="H75" s="81"/>
      <c r="I75" s="81"/>
      <c r="J75" s="81"/>
      <c r="K75" s="81"/>
      <c r="L75" s="81"/>
      <c r="Q75" s="39"/>
      <c r="R75" s="39"/>
      <c r="S75" s="39"/>
      <c r="T75" s="39"/>
      <c r="U75" s="39"/>
      <c r="V75" s="39"/>
      <c r="Z75" s="39"/>
      <c r="AA75" s="39"/>
      <c r="AB75" s="39"/>
      <c r="AC75" s="39"/>
      <c r="AD75" s="39"/>
      <c r="AE75" s="39"/>
    </row>
    <row r="76" spans="2:42" x14ac:dyDescent="0.3">
      <c r="B76" s="81"/>
      <c r="C76" s="81"/>
      <c r="D76" s="81"/>
      <c r="E76" s="81"/>
      <c r="F76" s="81"/>
      <c r="H76" s="81"/>
      <c r="I76" s="81"/>
      <c r="J76" s="81"/>
      <c r="K76" s="81"/>
      <c r="L76" s="81"/>
      <c r="Q76" s="39"/>
      <c r="R76" s="39"/>
      <c r="S76" s="39"/>
      <c r="T76" s="39"/>
      <c r="U76" s="39"/>
      <c r="V76" s="39"/>
      <c r="Z76" s="39"/>
      <c r="AA76" s="39"/>
      <c r="AB76" s="39"/>
      <c r="AC76" s="39"/>
      <c r="AD76" s="39"/>
      <c r="AE76" s="39"/>
    </row>
    <row r="77" spans="2:42" x14ac:dyDescent="0.3">
      <c r="B77" s="81"/>
      <c r="C77" s="81"/>
      <c r="D77" s="81"/>
      <c r="E77" s="81"/>
      <c r="F77" s="81"/>
      <c r="H77" s="81"/>
      <c r="I77" s="81"/>
      <c r="J77" s="81"/>
      <c r="K77" s="81"/>
      <c r="L77" s="81"/>
      <c r="Q77" s="39"/>
      <c r="R77" s="39"/>
      <c r="S77" s="39"/>
      <c r="T77" s="39"/>
      <c r="U77" s="39"/>
      <c r="V77" s="39"/>
      <c r="Z77" s="39"/>
      <c r="AA77" s="39"/>
      <c r="AB77" s="39"/>
      <c r="AC77" s="39"/>
      <c r="AD77" s="39"/>
      <c r="AE77" s="39"/>
    </row>
    <row r="79" spans="2:42" x14ac:dyDescent="0.3">
      <c r="N79" s="233"/>
      <c r="O79" s="82" t="s">
        <v>28</v>
      </c>
      <c r="P79" s="234"/>
      <c r="Q79" s="234"/>
      <c r="R79" s="234"/>
      <c r="S79" s="234"/>
      <c r="T79" s="234"/>
      <c r="U79" s="234"/>
      <c r="V79" s="234"/>
      <c r="W79" s="233"/>
      <c r="X79" s="82" t="str">
        <f>"Error relativo (%) "&amp;O79</f>
        <v>Error relativo (%) Subvenciones y otros gastos</v>
      </c>
      <c r="Y79" s="234"/>
      <c r="Z79" s="234"/>
      <c r="AA79" s="234"/>
      <c r="AB79" s="234"/>
      <c r="AC79" s="234"/>
      <c r="AD79" s="234"/>
      <c r="AE79" s="234"/>
    </row>
    <row r="80" spans="2:42" x14ac:dyDescent="0.3">
      <c r="O80" s="33"/>
      <c r="P80" s="33">
        <v>2016</v>
      </c>
      <c r="Q80" s="33">
        <v>2017</v>
      </c>
      <c r="R80" s="33">
        <v>2018</v>
      </c>
      <c r="S80" s="33">
        <v>2019</v>
      </c>
      <c r="T80" s="33">
        <v>2020</v>
      </c>
      <c r="U80" s="33">
        <v>2021</v>
      </c>
      <c r="V80" s="33">
        <v>2022</v>
      </c>
      <c r="X80" s="33"/>
      <c r="Y80" s="33">
        <v>2016</v>
      </c>
      <c r="Z80" s="33">
        <v>2017</v>
      </c>
      <c r="AA80" s="33">
        <v>2018</v>
      </c>
      <c r="AB80" s="33">
        <v>2019</v>
      </c>
      <c r="AC80" s="33">
        <v>2020</v>
      </c>
      <c r="AD80" s="33">
        <v>2021</v>
      </c>
      <c r="AE80" s="33">
        <v>2022</v>
      </c>
    </row>
    <row r="81" spans="2:43" x14ac:dyDescent="0.3">
      <c r="O81" s="32" t="s">
        <v>131</v>
      </c>
      <c r="P81" s="141">
        <v>40224.384614791066</v>
      </c>
      <c r="Q81" s="141">
        <v>37888.514941572124</v>
      </c>
      <c r="R81" s="141">
        <v>38413.152578368048</v>
      </c>
      <c r="S81" s="141">
        <v>40008.05653687942</v>
      </c>
      <c r="T81" s="141"/>
      <c r="U81" s="141">
        <v>41824.319452634707</v>
      </c>
      <c r="V81" s="141">
        <v>62740.739133066381</v>
      </c>
      <c r="X81" s="32" t="s">
        <v>131</v>
      </c>
      <c r="Y81" s="228">
        <v>-2.7705278865382379</v>
      </c>
      <c r="Z81" s="228">
        <v>-6.0589937900910433</v>
      </c>
      <c r="AA81" s="228">
        <v>5.7276546043437602</v>
      </c>
      <c r="AB81" s="228">
        <v>1.8568464690802904</v>
      </c>
      <c r="AC81" s="228"/>
      <c r="AD81" s="228">
        <v>40.14408665097001</v>
      </c>
      <c r="AE81" s="228">
        <v>5.2226062221420868</v>
      </c>
      <c r="AL81" s="237"/>
      <c r="AM81" s="237"/>
      <c r="AN81" s="237"/>
      <c r="AO81" s="237"/>
      <c r="AP81" s="237"/>
    </row>
    <row r="82" spans="2:43" x14ac:dyDescent="0.3">
      <c r="O82" s="32" t="s">
        <v>132</v>
      </c>
      <c r="P82" s="141">
        <v>37213.908582707139</v>
      </c>
      <c r="Q82" s="141">
        <v>38492.240128091209</v>
      </c>
      <c r="R82" s="141">
        <v>36793.296702305066</v>
      </c>
      <c r="S82" s="141">
        <v>40004.916091231818</v>
      </c>
      <c r="T82" s="141"/>
      <c r="U82" s="141">
        <v>64662.29824660196</v>
      </c>
      <c r="V82" s="141">
        <v>72521.492911365101</v>
      </c>
      <c r="X82" s="32" t="s">
        <v>132</v>
      </c>
      <c r="Y82" s="228">
        <v>4.9210307033542682</v>
      </c>
      <c r="Z82" s="228">
        <v>-7.7489646402732317</v>
      </c>
      <c r="AA82" s="228">
        <v>9.7030537160893662</v>
      </c>
      <c r="AB82" s="228">
        <v>1.8645502484194323</v>
      </c>
      <c r="AC82" s="228"/>
      <c r="AD82" s="228">
        <v>7.4600382875106117</v>
      </c>
      <c r="AE82" s="228">
        <v>-9.552392687641774</v>
      </c>
      <c r="AL82" s="237"/>
      <c r="AM82" s="237"/>
      <c r="AN82" s="237"/>
      <c r="AO82" s="237"/>
      <c r="AP82" s="237"/>
    </row>
    <row r="83" spans="2:43" x14ac:dyDescent="0.3">
      <c r="O83" s="32" t="s">
        <v>133</v>
      </c>
      <c r="P83" s="141">
        <v>37258.658669915807</v>
      </c>
      <c r="Q83" s="141">
        <v>38492.240128091209</v>
      </c>
      <c r="R83" s="141">
        <v>38843.790435117116</v>
      </c>
      <c r="S83" s="141">
        <v>39813.801369935594</v>
      </c>
      <c r="T83" s="141">
        <v>40863.518323596356</v>
      </c>
      <c r="U83" s="141">
        <v>75554.45359253457</v>
      </c>
      <c r="V83" s="141">
        <v>72694.409923286061</v>
      </c>
      <c r="X83" s="32" t="s">
        <v>133</v>
      </c>
      <c r="Y83" s="228">
        <v>4.80669731753754</v>
      </c>
      <c r="Z83" s="228">
        <v>-7.7489646402732317</v>
      </c>
      <c r="AA83" s="228">
        <v>4.6707967822977974</v>
      </c>
      <c r="AB83" s="228">
        <v>2.3333708575111141</v>
      </c>
      <c r="AC83" s="228">
        <v>36.772163698035932</v>
      </c>
      <c r="AD83" s="228">
        <v>-8.1280194526433931</v>
      </c>
      <c r="AE83" s="228">
        <v>-9.8136045247379986</v>
      </c>
      <c r="AL83" s="237"/>
      <c r="AM83" s="237"/>
      <c r="AN83" s="237"/>
      <c r="AO83" s="237"/>
      <c r="AP83" s="237"/>
    </row>
    <row r="84" spans="2:43" x14ac:dyDescent="0.3">
      <c r="O84" s="32" t="s">
        <v>134</v>
      </c>
      <c r="P84" s="141">
        <v>37374.845783783778</v>
      </c>
      <c r="Q84" s="141">
        <v>38806.340719697277</v>
      </c>
      <c r="R84" s="141">
        <v>38644.790435117116</v>
      </c>
      <c r="S84" s="141">
        <v>39219.216586151815</v>
      </c>
      <c r="T84" s="141">
        <v>40863.518323596356</v>
      </c>
      <c r="U84" s="141">
        <v>74523.387431489173</v>
      </c>
      <c r="V84" s="141">
        <v>71734.047878594094</v>
      </c>
      <c r="X84" s="32" t="s">
        <v>134</v>
      </c>
      <c r="Y84" s="228">
        <v>4.5098472565565206</v>
      </c>
      <c r="Z84" s="228">
        <v>-8.6282071428095293</v>
      </c>
      <c r="AA84" s="228">
        <v>5.159176294899952</v>
      </c>
      <c r="AB84" s="228">
        <v>3.7919377256180176</v>
      </c>
      <c r="AC84" s="228">
        <v>36.772163698035932</v>
      </c>
      <c r="AD84" s="228">
        <v>-6.6524328178735921</v>
      </c>
      <c r="AE84" s="228">
        <v>-8.362862742974249</v>
      </c>
      <c r="AL84" s="237"/>
      <c r="AM84" s="237"/>
      <c r="AN84" s="237"/>
      <c r="AO84" s="237"/>
      <c r="AP84" s="237"/>
    </row>
    <row r="85" spans="2:43" x14ac:dyDescent="0.3">
      <c r="O85" s="32" t="s">
        <v>135</v>
      </c>
      <c r="P85" s="141">
        <v>35456.207829629057</v>
      </c>
      <c r="Q85" s="141">
        <v>38467.022556457916</v>
      </c>
      <c r="R85" s="141">
        <v>40373.920435117114</v>
      </c>
      <c r="S85" s="141">
        <v>39023.349586151809</v>
      </c>
      <c r="T85" s="141">
        <v>49780.862219902279</v>
      </c>
      <c r="U85" s="141">
        <v>76363.622787216809</v>
      </c>
      <c r="V85" s="141">
        <v>76558.726640014269</v>
      </c>
      <c r="X85" s="32" t="s">
        <v>135</v>
      </c>
      <c r="Y85" s="228">
        <v>9.4118348757561154</v>
      </c>
      <c r="Z85" s="235">
        <v>-7.6783746401800359</v>
      </c>
      <c r="AA85" s="228">
        <v>0.91560008070014032</v>
      </c>
      <c r="AB85" s="228">
        <v>4.2724160771450768</v>
      </c>
      <c r="AC85" s="228">
        <v>22.974419811690915</v>
      </c>
      <c r="AD85" s="228">
        <v>-9.2860433448541091</v>
      </c>
      <c r="AE85" s="228">
        <v>-15.651117314744054</v>
      </c>
      <c r="AL85" s="237"/>
      <c r="AM85" s="237"/>
      <c r="AN85" s="237"/>
      <c r="AO85" s="237"/>
      <c r="AP85" s="237"/>
    </row>
    <row r="86" spans="2:43" x14ac:dyDescent="0.3">
      <c r="C86" s="39"/>
      <c r="D86" s="39"/>
      <c r="E86" s="39"/>
      <c r="F86" s="39"/>
      <c r="I86" s="39"/>
      <c r="J86" s="39"/>
      <c r="K86" s="39"/>
      <c r="L86" s="39"/>
      <c r="O86" s="32" t="s">
        <v>136</v>
      </c>
      <c r="P86" s="141"/>
      <c r="Q86" s="141"/>
      <c r="R86" s="141">
        <v>40899.352435117122</v>
      </c>
      <c r="S86" s="141">
        <v>39618.5346178502</v>
      </c>
      <c r="T86" s="141">
        <v>53903.967162409164</v>
      </c>
      <c r="U86" s="141">
        <v>71012.907924071027</v>
      </c>
      <c r="V86" s="141">
        <v>73356.581946094229</v>
      </c>
      <c r="X86" s="32" t="s">
        <v>136</v>
      </c>
      <c r="Y86" s="228"/>
      <c r="Z86" s="228"/>
      <c r="AA86" s="228">
        <v>-0.37389853269473039</v>
      </c>
      <c r="AB86" s="228">
        <v>2.8123767500301717</v>
      </c>
      <c r="AC86" s="228">
        <v>16.594768351035658</v>
      </c>
      <c r="AD86" s="228">
        <v>-1.628490767901291</v>
      </c>
      <c r="AE86" s="228">
        <v>-10.813894598166454</v>
      </c>
      <c r="AL86" s="237"/>
      <c r="AM86" s="237"/>
      <c r="AN86" s="237"/>
      <c r="AO86" s="237"/>
      <c r="AP86" s="237"/>
    </row>
    <row r="87" spans="2:43" x14ac:dyDescent="0.3">
      <c r="B87" s="81"/>
      <c r="C87" s="81"/>
      <c r="D87" s="81"/>
      <c r="E87" s="81"/>
      <c r="F87" s="81"/>
      <c r="H87" s="81"/>
      <c r="I87" s="81"/>
      <c r="J87" s="81"/>
      <c r="K87" s="81"/>
      <c r="L87" s="81"/>
      <c r="O87" s="32" t="s">
        <v>139</v>
      </c>
      <c r="P87" s="141">
        <v>39140</v>
      </c>
      <c r="Q87" s="141">
        <v>35724</v>
      </c>
      <c r="R87" s="141">
        <v>40747</v>
      </c>
      <c r="S87" s="141">
        <v>40765</v>
      </c>
      <c r="T87" s="141">
        <v>64629</v>
      </c>
      <c r="U87" s="141">
        <v>69875</v>
      </c>
      <c r="V87" s="141">
        <v>66198</v>
      </c>
      <c r="X87" s="32" t="s">
        <v>139</v>
      </c>
      <c r="Y87" s="228">
        <v>4.1757764533332411</v>
      </c>
      <c r="Z87" s="228">
        <v>-7.572700970725414</v>
      </c>
      <c r="AA87" s="228">
        <v>4.3003971576060476</v>
      </c>
      <c r="AB87" s="228">
        <v>2.8219163546340176</v>
      </c>
      <c r="AC87" s="228">
        <v>28.278378889699606</v>
      </c>
      <c r="AD87" s="228">
        <v>3.6515230925347062</v>
      </c>
      <c r="AE87" s="228">
        <v>-8.1618776076870745</v>
      </c>
      <c r="AL87" s="237"/>
      <c r="AM87" s="237"/>
      <c r="AN87" s="237"/>
      <c r="AO87" s="237"/>
      <c r="AP87" s="237"/>
    </row>
    <row r="88" spans="2:43" x14ac:dyDescent="0.3">
      <c r="B88" s="81"/>
      <c r="C88" s="81"/>
      <c r="D88" s="81"/>
      <c r="E88" s="81"/>
      <c r="F88" s="81"/>
      <c r="H88" s="81"/>
      <c r="I88" s="81"/>
      <c r="J88" s="81"/>
      <c r="K88" s="81"/>
      <c r="L88" s="81"/>
      <c r="Q88" s="39"/>
      <c r="R88" s="39"/>
      <c r="S88" s="39"/>
      <c r="T88" s="39"/>
      <c r="U88" s="39"/>
      <c r="V88" s="39"/>
      <c r="Z88" s="39"/>
      <c r="AA88" s="39"/>
      <c r="AB88" s="39"/>
      <c r="AC88" s="39"/>
      <c r="AD88" s="39"/>
      <c r="AE88" s="39"/>
    </row>
    <row r="89" spans="2:43" x14ac:dyDescent="0.3">
      <c r="B89" s="81"/>
      <c r="C89" s="81"/>
      <c r="D89" s="81"/>
      <c r="E89" s="81"/>
      <c r="F89" s="81"/>
      <c r="H89" s="81"/>
      <c r="I89" s="81"/>
      <c r="J89" s="81"/>
      <c r="K89" s="81"/>
      <c r="L89" s="81"/>
      <c r="Q89" s="39"/>
      <c r="R89" s="39"/>
      <c r="S89" s="39"/>
      <c r="T89" s="39"/>
      <c r="U89" s="39"/>
      <c r="V89" s="39"/>
      <c r="Z89" s="39"/>
      <c r="AA89" s="39"/>
      <c r="AB89" s="39"/>
      <c r="AC89" s="39"/>
      <c r="AD89" s="39"/>
      <c r="AE89" s="39"/>
    </row>
    <row r="90" spans="2:43" x14ac:dyDescent="0.3">
      <c r="B90" s="81"/>
      <c r="C90" s="81"/>
      <c r="D90" s="81"/>
      <c r="E90" s="81"/>
      <c r="F90" s="81"/>
      <c r="H90" s="81"/>
      <c r="I90" s="81"/>
      <c r="J90" s="81"/>
      <c r="K90" s="81"/>
      <c r="L90" s="81"/>
      <c r="Q90" s="39"/>
      <c r="R90" s="39"/>
      <c r="S90" s="39"/>
      <c r="T90" s="39"/>
      <c r="U90" s="39"/>
      <c r="V90" s="39"/>
      <c r="Z90" s="39"/>
      <c r="AA90" s="39"/>
      <c r="AB90" s="39"/>
      <c r="AC90" s="39"/>
      <c r="AD90" s="39"/>
      <c r="AE90" s="39"/>
    </row>
    <row r="91" spans="2:43" x14ac:dyDescent="0.3">
      <c r="B91" s="81"/>
      <c r="C91" s="81"/>
      <c r="D91" s="81"/>
      <c r="E91" s="81"/>
      <c r="F91" s="81"/>
      <c r="H91" s="81"/>
      <c r="I91" s="81"/>
      <c r="J91" s="81"/>
      <c r="K91" s="81"/>
      <c r="L91" s="81"/>
      <c r="Q91" s="39"/>
      <c r="R91" s="39"/>
      <c r="S91" s="39"/>
      <c r="T91" s="39"/>
      <c r="U91" s="39"/>
      <c r="V91" s="39"/>
      <c r="Z91" s="39"/>
      <c r="AA91" s="39"/>
      <c r="AB91" s="39"/>
      <c r="AC91" s="39"/>
      <c r="AD91" s="39"/>
      <c r="AE91" s="39"/>
    </row>
    <row r="92" spans="2:43" x14ac:dyDescent="0.3">
      <c r="B92" s="81"/>
      <c r="C92" s="81"/>
      <c r="D92" s="81"/>
      <c r="E92" s="81"/>
      <c r="F92" s="81"/>
      <c r="H92" s="81"/>
      <c r="I92" s="81"/>
      <c r="J92" s="81"/>
      <c r="K92" s="81"/>
      <c r="L92" s="81"/>
      <c r="Q92" s="39"/>
      <c r="R92" s="39"/>
      <c r="S92" s="39"/>
      <c r="T92" s="39"/>
      <c r="U92" s="39"/>
      <c r="V92" s="39"/>
      <c r="Z92" s="39"/>
      <c r="AA92" s="39"/>
      <c r="AB92" s="39"/>
      <c r="AC92" s="39"/>
      <c r="AD92" s="39"/>
      <c r="AE92" s="39"/>
    </row>
    <row r="93" spans="2:43" x14ac:dyDescent="0.3">
      <c r="N93" s="233"/>
      <c r="O93" s="82" t="s">
        <v>35</v>
      </c>
      <c r="P93" s="234"/>
      <c r="Q93" s="234"/>
      <c r="R93" s="234"/>
      <c r="S93" s="234"/>
      <c r="T93" s="234"/>
      <c r="U93" s="234"/>
      <c r="V93" s="234"/>
      <c r="W93" s="233"/>
      <c r="X93" s="82" t="str">
        <f>"Error relativo (%) "&amp;O93</f>
        <v>Error relativo (%) Consumo público proxy</v>
      </c>
      <c r="Y93" s="234"/>
      <c r="Z93" s="234"/>
      <c r="AA93" s="234"/>
      <c r="AB93" s="234"/>
      <c r="AC93" s="234"/>
      <c r="AD93" s="234"/>
      <c r="AE93" s="234"/>
    </row>
    <row r="94" spans="2:43" x14ac:dyDescent="0.3">
      <c r="O94" s="33"/>
      <c r="P94" s="33">
        <v>2016</v>
      </c>
      <c r="Q94" s="33">
        <v>2017</v>
      </c>
      <c r="R94" s="33">
        <v>2018</v>
      </c>
      <c r="S94" s="33">
        <v>2019</v>
      </c>
      <c r="T94" s="33">
        <v>2020</v>
      </c>
      <c r="U94" s="33">
        <v>2021</v>
      </c>
      <c r="V94" s="33">
        <v>2022</v>
      </c>
      <c r="X94" s="33"/>
      <c r="Y94" s="33">
        <v>2016</v>
      </c>
      <c r="Z94" s="33">
        <v>2017</v>
      </c>
      <c r="AA94" s="33">
        <v>2018</v>
      </c>
      <c r="AB94" s="33">
        <v>2019</v>
      </c>
      <c r="AC94" s="33">
        <v>2020</v>
      </c>
      <c r="AD94" s="33">
        <v>2021</v>
      </c>
      <c r="AE94" s="33">
        <v>2022</v>
      </c>
    </row>
    <row r="95" spans="2:43" x14ac:dyDescent="0.3">
      <c r="O95" s="32" t="s">
        <v>131</v>
      </c>
      <c r="P95" s="141">
        <v>212071.9064523757</v>
      </c>
      <c r="Q95" s="141">
        <v>217092.81661161056</v>
      </c>
      <c r="R95" s="141">
        <v>217246.21364663253</v>
      </c>
      <c r="S95" s="141">
        <v>222706.06676106807</v>
      </c>
      <c r="T95" s="141"/>
      <c r="U95" s="141">
        <v>243600.41457250513</v>
      </c>
      <c r="V95" s="141">
        <v>252684.47510187066</v>
      </c>
      <c r="X95" s="32" t="s">
        <v>131</v>
      </c>
      <c r="Y95" s="228">
        <v>-2.8067918928339348</v>
      </c>
      <c r="Z95" s="228">
        <v>-3.0536488235120842</v>
      </c>
      <c r="AA95" s="228">
        <v>0.58018541300212711</v>
      </c>
      <c r="AB95" s="228">
        <v>3.3670620564126299</v>
      </c>
      <c r="AC95" s="228"/>
      <c r="AD95" s="228">
        <v>3.9706966951527618</v>
      </c>
      <c r="AE95" s="228">
        <v>6.4193960766057598</v>
      </c>
      <c r="AM95" s="237"/>
      <c r="AN95" s="237"/>
      <c r="AO95" s="237"/>
      <c r="AP95" s="237"/>
      <c r="AQ95" s="237"/>
    </row>
    <row r="96" spans="2:43" x14ac:dyDescent="0.3">
      <c r="O96" s="32" t="s">
        <v>132</v>
      </c>
      <c r="P96" s="141">
        <v>206849.89980793791</v>
      </c>
      <c r="Q96" s="141">
        <v>210993.43357820058</v>
      </c>
      <c r="R96" s="141">
        <v>216485.00319155032</v>
      </c>
      <c r="S96" s="141">
        <v>225973.74106997988</v>
      </c>
      <c r="T96" s="141"/>
      <c r="U96" s="141">
        <v>257744.5339289406</v>
      </c>
      <c r="V96" s="141">
        <v>256350.17303454017</v>
      </c>
      <c r="X96" s="32" t="s">
        <v>132</v>
      </c>
      <c r="Y96" s="228">
        <v>-0.27530264780150904</v>
      </c>
      <c r="Z96" s="228">
        <v>-0.15828044156488183</v>
      </c>
      <c r="AA96" s="228">
        <v>0.92854316357289668</v>
      </c>
      <c r="AB96" s="228">
        <v>1.94920679406946</v>
      </c>
      <c r="AC96" s="228"/>
      <c r="AD96" s="228">
        <v>-1.6050324350406218</v>
      </c>
      <c r="AE96" s="228">
        <v>5.0618206806434491</v>
      </c>
      <c r="AM96" s="237"/>
      <c r="AN96" s="237"/>
      <c r="AO96" s="237"/>
      <c r="AP96" s="237"/>
      <c r="AQ96" s="237"/>
    </row>
    <row r="97" spans="2:43" x14ac:dyDescent="0.3">
      <c r="O97" s="32" t="s">
        <v>133</v>
      </c>
      <c r="P97" s="141">
        <v>207728.02757495895</v>
      </c>
      <c r="Q97" s="141">
        <v>210993.43357820058</v>
      </c>
      <c r="R97" s="141">
        <v>216780.51524879856</v>
      </c>
      <c r="S97" s="141">
        <v>225967.20631995625</v>
      </c>
      <c r="T97" s="141">
        <v>244905.48581165838</v>
      </c>
      <c r="U97" s="141">
        <v>251193.43494713705</v>
      </c>
      <c r="V97" s="141">
        <v>261221.48409779693</v>
      </c>
      <c r="X97" s="32" t="s">
        <v>133</v>
      </c>
      <c r="Y97" s="228">
        <v>-0.70099551825120421</v>
      </c>
      <c r="Z97" s="228">
        <v>-0.15828044156488183</v>
      </c>
      <c r="AA97" s="228">
        <v>0.79330603586106085</v>
      </c>
      <c r="AB97" s="228">
        <v>1.9520422448620385</v>
      </c>
      <c r="AC97" s="228">
        <v>-1.9972037031603758</v>
      </c>
      <c r="AD97" s="228">
        <v>0.97746510383956842</v>
      </c>
      <c r="AE97" s="228">
        <v>3.2577516692231892</v>
      </c>
      <c r="AM97" s="237"/>
      <c r="AN97" s="237"/>
      <c r="AO97" s="237"/>
      <c r="AP97" s="237"/>
      <c r="AQ97" s="237"/>
    </row>
    <row r="98" spans="2:43" x14ac:dyDescent="0.3">
      <c r="O98" s="32" t="s">
        <v>134</v>
      </c>
      <c r="P98" s="141">
        <v>208365.63312495893</v>
      </c>
      <c r="Q98" s="141">
        <v>211104.65357814758</v>
      </c>
      <c r="R98" s="141">
        <v>215998.21966493307</v>
      </c>
      <c r="S98" s="141">
        <v>226042.99833746851</v>
      </c>
      <c r="T98" s="141">
        <v>244905.48581165838</v>
      </c>
      <c r="U98" s="141">
        <v>251213.89922244544</v>
      </c>
      <c r="V98" s="141">
        <v>263070.38130257156</v>
      </c>
      <c r="X98" s="32" t="s">
        <v>134</v>
      </c>
      <c r="Y98" s="228">
        <v>-1.0100896466773288</v>
      </c>
      <c r="Z98" s="228">
        <v>-0.21107641609588113</v>
      </c>
      <c r="AA98" s="228">
        <v>1.1513131126916021</v>
      </c>
      <c r="AB98" s="228">
        <v>1.9191558245170608</v>
      </c>
      <c r="AC98" s="228">
        <v>-1.9972037031603758</v>
      </c>
      <c r="AD98" s="228">
        <v>0.96939791682778953</v>
      </c>
      <c r="AE98" s="228">
        <v>2.5730205754536497</v>
      </c>
      <c r="AM98" s="237"/>
      <c r="AN98" s="237"/>
      <c r="AO98" s="237"/>
      <c r="AP98" s="237"/>
      <c r="AQ98" s="237"/>
    </row>
    <row r="99" spans="2:43" x14ac:dyDescent="0.3">
      <c r="O99" s="32" t="s">
        <v>135</v>
      </c>
      <c r="P99" s="141">
        <v>208348.04842968672</v>
      </c>
      <c r="Q99" s="141">
        <v>210460.38991350459</v>
      </c>
      <c r="R99" s="141">
        <v>216618.71126493308</v>
      </c>
      <c r="S99" s="141">
        <v>226985.90851053403</v>
      </c>
      <c r="T99" s="141">
        <v>247125.09721283132</v>
      </c>
      <c r="U99" s="141">
        <v>249340.65519984881</v>
      </c>
      <c r="V99" s="141">
        <v>265074.7464479921</v>
      </c>
      <c r="X99" s="32" t="s">
        <v>135</v>
      </c>
      <c r="Y99" s="228">
        <v>-1.0015650564211718</v>
      </c>
      <c r="Z99" s="235">
        <v>9.475462190041109E-2</v>
      </c>
      <c r="AA99" s="228">
        <v>0.86735345793263541</v>
      </c>
      <c r="AB99" s="228">
        <v>1.5100238167304354</v>
      </c>
      <c r="AC99" s="228">
        <v>-2.921618097051899</v>
      </c>
      <c r="AD99" s="228">
        <v>1.7078462430574741</v>
      </c>
      <c r="AE99" s="228">
        <v>1.8307126013850545</v>
      </c>
      <c r="AM99" s="237"/>
      <c r="AN99" s="237"/>
      <c r="AO99" s="237"/>
      <c r="AP99" s="237"/>
      <c r="AQ99" s="237"/>
    </row>
    <row r="100" spans="2:43" x14ac:dyDescent="0.3">
      <c r="C100" s="39"/>
      <c r="D100" s="39"/>
      <c r="E100" s="39"/>
      <c r="F100" s="39"/>
      <c r="I100" s="39"/>
      <c r="J100" s="39"/>
      <c r="K100" s="39"/>
      <c r="L100" s="39"/>
      <c r="O100" s="32" t="s">
        <v>136</v>
      </c>
      <c r="P100" s="141"/>
      <c r="Q100" s="141"/>
      <c r="R100" s="141">
        <v>218492.6653025354</v>
      </c>
      <c r="S100" s="141">
        <v>229234.33598365152</v>
      </c>
      <c r="T100" s="141">
        <v>246844.0512803219</v>
      </c>
      <c r="U100" s="141">
        <v>253206.1167825615</v>
      </c>
      <c r="V100" s="141">
        <v>268782.54637507116</v>
      </c>
      <c r="X100" s="32" t="s">
        <v>136</v>
      </c>
      <c r="Y100" s="228"/>
      <c r="Z100" s="228"/>
      <c r="AA100" s="228">
        <v>9.7635380179747801E-3</v>
      </c>
      <c r="AB100" s="228">
        <v>0.53442330597506116</v>
      </c>
      <c r="AC100" s="228">
        <v>-2.8045692725508737</v>
      </c>
      <c r="AD100" s="228">
        <v>0.18404923560587941</v>
      </c>
      <c r="AE100" s="228">
        <v>0.45754491364606648</v>
      </c>
      <c r="AM100" s="237"/>
      <c r="AN100" s="237"/>
      <c r="AO100" s="237"/>
      <c r="AP100" s="237"/>
      <c r="AQ100" s="237"/>
    </row>
    <row r="101" spans="2:43" x14ac:dyDescent="0.3">
      <c r="B101" s="81"/>
      <c r="C101" s="81"/>
      <c r="D101" s="81"/>
      <c r="E101" s="81"/>
      <c r="F101" s="81"/>
      <c r="H101" s="81"/>
      <c r="I101" s="81"/>
      <c r="J101" s="81"/>
      <c r="K101" s="81"/>
      <c r="L101" s="81"/>
      <c r="O101" s="32" t="s">
        <v>139</v>
      </c>
      <c r="P101" s="141">
        <v>206282</v>
      </c>
      <c r="Q101" s="141">
        <v>210660</v>
      </c>
      <c r="R101" s="141">
        <v>218514</v>
      </c>
      <c r="S101" s="141">
        <v>230466</v>
      </c>
      <c r="T101" s="141">
        <v>240110</v>
      </c>
      <c r="U101" s="141">
        <v>253673</v>
      </c>
      <c r="V101" s="141">
        <v>270018</v>
      </c>
      <c r="X101" s="32" t="s">
        <v>140</v>
      </c>
      <c r="Y101" s="228">
        <v>-1.1589489523970298</v>
      </c>
      <c r="Z101" s="228">
        <v>-0.69730630016746364</v>
      </c>
      <c r="AA101" s="228">
        <v>0.72174412017971612</v>
      </c>
      <c r="AB101" s="228">
        <v>1.8719856737611142</v>
      </c>
      <c r="AC101" s="228">
        <v>-2.4301486939808812</v>
      </c>
      <c r="AD101" s="228">
        <v>1.0340704599071422</v>
      </c>
      <c r="AE101" s="228">
        <v>3.266707752826195</v>
      </c>
      <c r="AM101" s="237"/>
      <c r="AN101" s="237"/>
      <c r="AO101" s="237"/>
      <c r="AP101" s="237"/>
      <c r="AQ101" s="237"/>
    </row>
    <row r="102" spans="2:43" x14ac:dyDescent="0.3">
      <c r="B102" s="81"/>
      <c r="C102" s="81"/>
      <c r="D102" s="81"/>
      <c r="E102" s="81"/>
      <c r="F102" s="81"/>
      <c r="H102" s="81"/>
      <c r="I102" s="81"/>
      <c r="J102" s="81"/>
      <c r="K102" s="81"/>
      <c r="L102" s="81"/>
      <c r="Q102" s="39"/>
      <c r="R102" s="39"/>
      <c r="S102" s="39"/>
      <c r="T102" s="39"/>
      <c r="U102" s="39"/>
      <c r="V102" s="39"/>
      <c r="Z102" s="39"/>
      <c r="AA102" s="39"/>
      <c r="AB102" s="39"/>
      <c r="AC102" s="39"/>
      <c r="AD102" s="39"/>
      <c r="AE102" s="39"/>
    </row>
    <row r="103" spans="2:43" x14ac:dyDescent="0.3">
      <c r="B103" s="81"/>
      <c r="C103" s="81"/>
      <c r="D103" s="81"/>
      <c r="E103" s="81"/>
      <c r="F103" s="81"/>
      <c r="H103" s="81"/>
      <c r="I103" s="81"/>
      <c r="J103" s="81"/>
      <c r="K103" s="81"/>
      <c r="L103" s="81"/>
      <c r="Q103" s="39"/>
      <c r="R103" s="39"/>
      <c r="S103" s="39"/>
      <c r="T103" s="39"/>
      <c r="U103" s="39"/>
      <c r="V103" s="39"/>
      <c r="Z103" s="39"/>
      <c r="AA103" s="39"/>
      <c r="AB103" s="39"/>
      <c r="AC103" s="39"/>
      <c r="AD103" s="39"/>
      <c r="AE103" s="39"/>
    </row>
    <row r="104" spans="2:43" x14ac:dyDescent="0.3">
      <c r="B104" s="81"/>
      <c r="C104" s="81"/>
      <c r="D104" s="81"/>
      <c r="E104" s="81"/>
      <c r="F104" s="81"/>
      <c r="H104" s="81"/>
      <c r="I104" s="81"/>
      <c r="J104" s="81"/>
      <c r="K104" s="81"/>
      <c r="L104" s="81"/>
      <c r="Q104" s="39"/>
      <c r="R104" s="39"/>
      <c r="S104" s="39"/>
      <c r="T104" s="39"/>
      <c r="U104" s="39"/>
      <c r="V104" s="39"/>
      <c r="Z104" s="39"/>
      <c r="AA104" s="39"/>
      <c r="AB104" s="39"/>
      <c r="AC104" s="39"/>
      <c r="AD104" s="39"/>
      <c r="AE104" s="39"/>
    </row>
    <row r="105" spans="2:43" x14ac:dyDescent="0.3">
      <c r="B105" s="81"/>
      <c r="C105" s="81"/>
      <c r="D105" s="81"/>
      <c r="E105" s="81"/>
      <c r="F105" s="81"/>
      <c r="H105" s="81"/>
      <c r="I105" s="81"/>
      <c r="J105" s="81"/>
      <c r="K105" s="81"/>
      <c r="L105" s="81"/>
      <c r="Q105" s="39"/>
      <c r="R105" s="39"/>
      <c r="S105" s="39"/>
      <c r="T105" s="39"/>
      <c r="U105" s="39"/>
      <c r="V105" s="39"/>
      <c r="Z105" s="39"/>
      <c r="AA105" s="39"/>
      <c r="AB105" s="39"/>
      <c r="AC105" s="39"/>
      <c r="AD105" s="39"/>
      <c r="AE105" s="39"/>
    </row>
    <row r="106" spans="2:43" x14ac:dyDescent="0.3">
      <c r="B106" s="81"/>
      <c r="C106" s="81"/>
      <c r="D106" s="81"/>
      <c r="E106" s="81"/>
      <c r="F106" s="81"/>
      <c r="H106" s="81"/>
      <c r="I106" s="81"/>
      <c r="J106" s="81"/>
      <c r="K106" s="81"/>
      <c r="L106" s="81"/>
      <c r="Q106" s="39"/>
      <c r="R106" s="39"/>
      <c r="S106" s="39"/>
      <c r="T106" s="39"/>
      <c r="U106" s="39"/>
      <c r="V106" s="39"/>
      <c r="Z106" s="39"/>
      <c r="AA106" s="39"/>
      <c r="AB106" s="39"/>
      <c r="AC106" s="39"/>
      <c r="AD106" s="39"/>
      <c r="AE106" s="39"/>
    </row>
    <row r="107" spans="2:43" x14ac:dyDescent="0.3">
      <c r="N107" s="233"/>
      <c r="O107" s="82" t="s">
        <v>150</v>
      </c>
      <c r="P107" s="234"/>
      <c r="Q107" s="234"/>
      <c r="R107" s="234"/>
      <c r="S107" s="234"/>
      <c r="T107" s="234"/>
      <c r="U107" s="234"/>
      <c r="V107" s="234"/>
      <c r="W107" s="233"/>
      <c r="X107" s="82" t="str">
        <f>"Error relativo (%) "&amp;O107</f>
        <v>Error relativo (%) Remuneración de asalariados</v>
      </c>
      <c r="Y107" s="234"/>
      <c r="Z107" s="234"/>
      <c r="AA107" s="234"/>
      <c r="AB107" s="234"/>
      <c r="AC107" s="234"/>
      <c r="AD107" s="234"/>
      <c r="AE107" s="234"/>
    </row>
    <row r="108" spans="2:43" x14ac:dyDescent="0.3">
      <c r="O108" s="33"/>
      <c r="P108" s="33">
        <f t="shared" ref="P108:V108" si="0">P$94</f>
        <v>2016</v>
      </c>
      <c r="Q108" s="33">
        <f t="shared" si="0"/>
        <v>2017</v>
      </c>
      <c r="R108" s="33">
        <f t="shared" si="0"/>
        <v>2018</v>
      </c>
      <c r="S108" s="33">
        <f t="shared" si="0"/>
        <v>2019</v>
      </c>
      <c r="T108" s="33">
        <f t="shared" si="0"/>
        <v>2020</v>
      </c>
      <c r="U108" s="33">
        <f t="shared" si="0"/>
        <v>2021</v>
      </c>
      <c r="V108" s="33">
        <f t="shared" si="0"/>
        <v>2022</v>
      </c>
      <c r="X108" s="33"/>
      <c r="Y108" s="33">
        <f t="shared" ref="Y108:AE108" si="1">Y$94</f>
        <v>2016</v>
      </c>
      <c r="Z108" s="33">
        <f t="shared" si="1"/>
        <v>2017</v>
      </c>
      <c r="AA108" s="33">
        <f t="shared" si="1"/>
        <v>2018</v>
      </c>
      <c r="AB108" s="33">
        <f t="shared" si="1"/>
        <v>2019</v>
      </c>
      <c r="AC108" s="33">
        <f t="shared" si="1"/>
        <v>2020</v>
      </c>
      <c r="AD108" s="33">
        <f t="shared" si="1"/>
        <v>2021</v>
      </c>
      <c r="AE108" s="33">
        <f t="shared" si="1"/>
        <v>2022</v>
      </c>
    </row>
    <row r="109" spans="2:43" x14ac:dyDescent="0.3">
      <c r="O109" s="32" t="s">
        <v>131</v>
      </c>
      <c r="P109" s="141">
        <v>122996.72233504096</v>
      </c>
      <c r="Q109" s="141">
        <v>125816.29274883043</v>
      </c>
      <c r="R109" s="141">
        <v>126757.22680640724</v>
      </c>
      <c r="S109" s="141">
        <v>131432.4748515125</v>
      </c>
      <c r="T109" s="141"/>
      <c r="U109" s="141">
        <v>141069.76336395915</v>
      </c>
      <c r="V109" s="141">
        <v>148175.82527706469</v>
      </c>
      <c r="X109" s="32" t="s">
        <v>131</v>
      </c>
      <c r="Y109" s="228">
        <v>-1.2893926057110312</v>
      </c>
      <c r="Z109" s="228">
        <v>-2.4721192601708952</v>
      </c>
      <c r="AA109" s="228">
        <v>0.20451844524178545</v>
      </c>
      <c r="AB109" s="228">
        <v>1.9621559628588829</v>
      </c>
      <c r="AC109" s="228"/>
      <c r="AD109" s="228">
        <v>4.2705676703384494</v>
      </c>
      <c r="AE109" s="228">
        <v>3.6718423152013377</v>
      </c>
      <c r="AM109" s="237"/>
      <c r="AN109" s="237"/>
      <c r="AO109" s="237"/>
      <c r="AP109" s="237"/>
      <c r="AQ109" s="237"/>
    </row>
    <row r="110" spans="2:43" x14ac:dyDescent="0.3">
      <c r="O110" s="32" t="s">
        <v>132</v>
      </c>
      <c r="P110" s="141">
        <v>120617.90151999998</v>
      </c>
      <c r="Q110" s="141">
        <v>123534.21636995871</v>
      </c>
      <c r="R110" s="141">
        <v>125226.27649590798</v>
      </c>
      <c r="S110" s="141">
        <v>132219.55703428702</v>
      </c>
      <c r="T110" s="141"/>
      <c r="U110" s="141">
        <v>146398.19989397729</v>
      </c>
      <c r="V110" s="141">
        <v>150379.12414343408</v>
      </c>
      <c r="X110" s="32" t="s">
        <v>132</v>
      </c>
      <c r="Y110" s="228">
        <v>0.66959712099876889</v>
      </c>
      <c r="Z110" s="228">
        <v>-0.61346329640474573</v>
      </c>
      <c r="AA110" s="228">
        <v>1.4098297897856353</v>
      </c>
      <c r="AB110" s="228">
        <v>1.3750572236284286</v>
      </c>
      <c r="AC110" s="228"/>
      <c r="AD110" s="228">
        <v>0.65470987019992177</v>
      </c>
      <c r="AE110" s="228">
        <v>2.2394917935861263</v>
      </c>
      <c r="AM110" s="237"/>
      <c r="AN110" s="237"/>
      <c r="AO110" s="237"/>
      <c r="AP110" s="237"/>
      <c r="AQ110" s="237"/>
    </row>
    <row r="111" spans="2:43" x14ac:dyDescent="0.3">
      <c r="O111" s="32" t="s">
        <v>133</v>
      </c>
      <c r="P111" s="141">
        <v>121603.1381</v>
      </c>
      <c r="Q111" s="141">
        <v>123534.21636995871</v>
      </c>
      <c r="R111" s="141">
        <v>126695.09287533205</v>
      </c>
      <c r="S111" s="141">
        <v>132046.06331995627</v>
      </c>
      <c r="T111" s="141">
        <v>141934.15075476581</v>
      </c>
      <c r="U111" s="141">
        <v>145090.30967066286</v>
      </c>
      <c r="V111" s="141">
        <v>150946.97237465382</v>
      </c>
      <c r="X111" s="32" t="s">
        <v>133</v>
      </c>
      <c r="Y111" s="228">
        <v>-0.14175795307622971</v>
      </c>
      <c r="Z111" s="228">
        <v>-0.61346329640474573</v>
      </c>
      <c r="AA111" s="228">
        <v>0.25343625236618117</v>
      </c>
      <c r="AB111" s="228">
        <v>1.5044693017788111</v>
      </c>
      <c r="AC111" s="228">
        <v>-1.0423227413439249</v>
      </c>
      <c r="AD111" s="228">
        <v>1.5422394558587593</v>
      </c>
      <c r="AE111" s="228">
        <v>1.870337285044062</v>
      </c>
      <c r="AM111" s="237"/>
      <c r="AN111" s="237"/>
      <c r="AO111" s="237"/>
      <c r="AP111" s="237"/>
      <c r="AQ111" s="237"/>
    </row>
    <row r="112" spans="2:43" x14ac:dyDescent="0.3">
      <c r="O112" s="32" t="s">
        <v>134</v>
      </c>
      <c r="P112" s="141">
        <v>121623.33464999999</v>
      </c>
      <c r="Q112" s="141">
        <v>123595.69658155687</v>
      </c>
      <c r="R112" s="141">
        <v>126484.25169146659</v>
      </c>
      <c r="S112" s="141">
        <v>131847.12533746852</v>
      </c>
      <c r="T112" s="141">
        <v>141934.15075476581</v>
      </c>
      <c r="U112" s="141">
        <v>144994.21821862538</v>
      </c>
      <c r="V112" s="141">
        <v>151222.56800444861</v>
      </c>
      <c r="X112" s="32" t="s">
        <v>134</v>
      </c>
      <c r="Y112" s="228">
        <v>-0.15839007337499467</v>
      </c>
      <c r="Z112" s="228">
        <v>-0.66353636275716044</v>
      </c>
      <c r="AA112" s="228">
        <v>0.41943071284427258</v>
      </c>
      <c r="AB112" s="228">
        <v>1.6528607166268707</v>
      </c>
      <c r="AC112" s="228">
        <v>-1.0423227413439249</v>
      </c>
      <c r="AD112" s="228">
        <v>1.6074467684389042</v>
      </c>
      <c r="AE112" s="228">
        <v>1.6911743262113799</v>
      </c>
      <c r="AM112" s="237"/>
      <c r="AN112" s="237"/>
      <c r="AO112" s="237"/>
      <c r="AP112" s="237"/>
      <c r="AQ112" s="237"/>
    </row>
    <row r="113" spans="2:43" x14ac:dyDescent="0.3">
      <c r="O113" s="32" t="s">
        <v>135</v>
      </c>
      <c r="P113" s="141">
        <v>121689.55579999999</v>
      </c>
      <c r="Q113" s="141">
        <v>123514.95858131821</v>
      </c>
      <c r="R113" s="141">
        <v>126580.6516914666</v>
      </c>
      <c r="S113" s="141">
        <v>132771.83551053403</v>
      </c>
      <c r="T113" s="141">
        <v>142046.64863711549</v>
      </c>
      <c r="U113" s="141">
        <v>147021.15902742223</v>
      </c>
      <c r="V113" s="141">
        <v>151875.11341271672</v>
      </c>
      <c r="X113" s="32" t="s">
        <v>135</v>
      </c>
      <c r="Y113" s="228">
        <v>-0.21292404740139451</v>
      </c>
      <c r="Z113" s="235">
        <v>-0.59777863131771669</v>
      </c>
      <c r="AA113" s="228">
        <v>0.3435353602536676</v>
      </c>
      <c r="AB113" s="228">
        <v>0.96310278709708819</v>
      </c>
      <c r="AC113" s="228">
        <v>-1.1224095088741295</v>
      </c>
      <c r="AD113" s="228">
        <v>0.23197205036391405</v>
      </c>
      <c r="AE113" s="228">
        <v>1.2669587237903597</v>
      </c>
      <c r="AM113" s="237"/>
      <c r="AN113" s="237"/>
      <c r="AO113" s="237"/>
      <c r="AP113" s="237"/>
      <c r="AQ113" s="237"/>
    </row>
    <row r="114" spans="2:43" x14ac:dyDescent="0.3">
      <c r="C114" s="39"/>
      <c r="D114" s="39"/>
      <c r="E114" s="39"/>
      <c r="F114" s="39"/>
      <c r="I114" s="39"/>
      <c r="J114" s="39"/>
      <c r="K114" s="39"/>
      <c r="L114" s="39"/>
      <c r="O114" s="32" t="s">
        <v>136</v>
      </c>
      <c r="P114" s="141"/>
      <c r="Q114" s="141"/>
      <c r="R114" s="141">
        <v>127299.27283688703</v>
      </c>
      <c r="S114" s="141">
        <v>133675.20298365151</v>
      </c>
      <c r="T114" s="141">
        <v>141911.01647195223</v>
      </c>
      <c r="U114" s="141">
        <v>147469.27309158386</v>
      </c>
      <c r="V114" s="141">
        <v>154091.22170103347</v>
      </c>
      <c r="X114" s="32" t="s">
        <v>136</v>
      </c>
      <c r="Y114" s="228"/>
      <c r="Z114" s="228"/>
      <c r="AA114" s="228">
        <v>-0.22223232865445591</v>
      </c>
      <c r="AB114" s="228">
        <v>0.28926476085757147</v>
      </c>
      <c r="AC114" s="228">
        <v>-1.0258535430712814</v>
      </c>
      <c r="AD114" s="228">
        <v>-7.2116536433067979E-2</v>
      </c>
      <c r="AE114" s="228">
        <v>-0.17371912122521299</v>
      </c>
      <c r="AM114" s="237"/>
      <c r="AN114" s="237"/>
      <c r="AO114" s="237"/>
      <c r="AP114" s="237"/>
      <c r="AQ114" s="237"/>
    </row>
    <row r="115" spans="2:43" x14ac:dyDescent="0.3">
      <c r="B115" s="81"/>
      <c r="C115" s="81"/>
      <c r="D115" s="81"/>
      <c r="E115" s="81"/>
      <c r="F115" s="81"/>
      <c r="H115" s="81"/>
      <c r="I115" s="81"/>
      <c r="J115" s="81"/>
      <c r="K115" s="81"/>
      <c r="L115" s="81"/>
      <c r="O115" s="32" t="s">
        <v>139</v>
      </c>
      <c r="P115" s="141">
        <v>121431</v>
      </c>
      <c r="Q115" s="141">
        <v>122781</v>
      </c>
      <c r="R115" s="141">
        <v>127017</v>
      </c>
      <c r="S115" s="141">
        <v>134063</v>
      </c>
      <c r="T115" s="141">
        <v>140470</v>
      </c>
      <c r="U115" s="141">
        <v>147363</v>
      </c>
      <c r="V115" s="141">
        <v>153824</v>
      </c>
      <c r="X115" s="32" t="s">
        <v>140</v>
      </c>
      <c r="Y115" s="228">
        <v>-0.22657351171297627</v>
      </c>
      <c r="Z115" s="228">
        <v>-0.99207216941105258</v>
      </c>
      <c r="AA115" s="228">
        <v>0.40141970530618099</v>
      </c>
      <c r="AB115" s="228">
        <v>1.2911517921412756</v>
      </c>
      <c r="AC115" s="228">
        <v>-1.0582271336583151</v>
      </c>
      <c r="AD115" s="228">
        <v>1.3724698797944803</v>
      </c>
      <c r="AE115" s="228">
        <v>1.7610142204346755</v>
      </c>
      <c r="AM115" s="237"/>
      <c r="AN115" s="237"/>
      <c r="AO115" s="237"/>
      <c r="AP115" s="237"/>
      <c r="AQ115" s="237"/>
    </row>
    <row r="116" spans="2:43" x14ac:dyDescent="0.3">
      <c r="B116" s="81"/>
      <c r="C116" s="81"/>
      <c r="D116" s="81"/>
      <c r="E116" s="81"/>
      <c r="F116" s="81"/>
      <c r="H116" s="81"/>
      <c r="I116" s="81"/>
      <c r="J116" s="81"/>
      <c r="K116" s="81"/>
      <c r="L116" s="81"/>
      <c r="Q116" s="39"/>
      <c r="R116" s="39"/>
      <c r="S116" s="39"/>
      <c r="T116" s="39"/>
      <c r="U116" s="39"/>
      <c r="V116" s="39"/>
      <c r="Z116" s="39"/>
      <c r="AA116" s="39"/>
      <c r="AB116" s="39"/>
      <c r="AC116" s="39"/>
      <c r="AD116" s="39"/>
      <c r="AE116" s="39"/>
    </row>
    <row r="117" spans="2:43" x14ac:dyDescent="0.3">
      <c r="B117" s="81"/>
      <c r="C117" s="81"/>
      <c r="D117" s="81"/>
      <c r="E117" s="81"/>
      <c r="F117" s="81"/>
      <c r="H117" s="81"/>
      <c r="I117" s="81"/>
      <c r="J117" s="81"/>
      <c r="K117" s="81"/>
      <c r="L117" s="81"/>
      <c r="Q117" s="39"/>
      <c r="R117" s="39"/>
      <c r="S117" s="39"/>
      <c r="T117" s="39"/>
      <c r="U117" s="39"/>
      <c r="V117" s="39"/>
      <c r="Z117" s="39"/>
      <c r="AA117" s="39"/>
      <c r="AB117" s="39"/>
      <c r="AC117" s="39"/>
      <c r="AD117" s="39"/>
      <c r="AE117" s="39"/>
    </row>
    <row r="118" spans="2:43" x14ac:dyDescent="0.3">
      <c r="B118" s="81"/>
      <c r="C118" s="81"/>
      <c r="D118" s="81"/>
      <c r="E118" s="81"/>
      <c r="F118" s="81"/>
      <c r="H118" s="81"/>
      <c r="I118" s="81"/>
      <c r="J118" s="81"/>
      <c r="K118" s="81"/>
      <c r="L118" s="81"/>
      <c r="Q118" s="39"/>
      <c r="R118" s="39"/>
      <c r="S118" s="39"/>
      <c r="T118" s="39"/>
      <c r="U118" s="39"/>
      <c r="V118" s="39"/>
      <c r="Z118" s="39"/>
      <c r="AA118" s="39"/>
      <c r="AB118" s="39"/>
      <c r="AC118" s="39"/>
      <c r="AD118" s="39"/>
      <c r="AE118" s="39"/>
    </row>
    <row r="119" spans="2:43" x14ac:dyDescent="0.3">
      <c r="B119" s="81"/>
      <c r="C119" s="81"/>
      <c r="D119" s="81"/>
      <c r="E119" s="81"/>
      <c r="F119" s="81"/>
      <c r="H119" s="81"/>
      <c r="I119" s="81"/>
      <c r="J119" s="81"/>
      <c r="K119" s="81"/>
      <c r="L119" s="81"/>
      <c r="Q119" s="39"/>
      <c r="R119" s="39"/>
      <c r="S119" s="39"/>
      <c r="T119" s="39"/>
      <c r="U119" s="39"/>
      <c r="V119" s="39"/>
      <c r="Z119" s="39"/>
      <c r="AA119" s="39"/>
      <c r="AB119" s="39"/>
      <c r="AC119" s="39"/>
      <c r="AD119" s="39"/>
      <c r="AE119" s="39"/>
    </row>
    <row r="120" spans="2:43" x14ac:dyDescent="0.3">
      <c r="B120" s="81"/>
      <c r="C120" s="81"/>
      <c r="D120" s="81"/>
      <c r="E120" s="81"/>
      <c r="F120" s="81"/>
      <c r="H120" s="81"/>
      <c r="I120" s="81"/>
      <c r="J120" s="81"/>
      <c r="K120" s="81"/>
      <c r="L120" s="81"/>
      <c r="Q120" s="39"/>
      <c r="R120" s="39"/>
      <c r="S120" s="39"/>
      <c r="T120" s="39"/>
      <c r="U120" s="39"/>
      <c r="V120" s="39"/>
      <c r="Z120" s="39"/>
      <c r="AA120" s="39"/>
      <c r="AB120" s="39"/>
      <c r="AC120" s="39"/>
      <c r="AD120" s="39"/>
      <c r="AE120" s="39"/>
    </row>
    <row r="121" spans="2:43" x14ac:dyDescent="0.3">
      <c r="N121" s="233"/>
      <c r="O121" s="82" t="s">
        <v>151</v>
      </c>
      <c r="P121" s="234"/>
      <c r="Q121" s="234"/>
      <c r="R121" s="234"/>
      <c r="S121" s="234"/>
      <c r="T121" s="234"/>
      <c r="U121" s="234"/>
      <c r="V121" s="234"/>
      <c r="W121" s="233"/>
      <c r="X121" s="82" t="str">
        <f>"Error relativo (%) "&amp;O121</f>
        <v>Error relativo (%) Consumos intermedios</v>
      </c>
      <c r="Y121" s="234"/>
      <c r="Z121" s="234"/>
      <c r="AA121" s="234"/>
      <c r="AB121" s="234"/>
      <c r="AC121" s="234"/>
      <c r="AD121" s="234"/>
      <c r="AE121" s="234"/>
    </row>
    <row r="122" spans="2:43" x14ac:dyDescent="0.3">
      <c r="O122" s="33"/>
      <c r="P122" s="33">
        <f t="shared" ref="P122:V122" si="2">P$94</f>
        <v>2016</v>
      </c>
      <c r="Q122" s="33">
        <f t="shared" si="2"/>
        <v>2017</v>
      </c>
      <c r="R122" s="33">
        <f t="shared" si="2"/>
        <v>2018</v>
      </c>
      <c r="S122" s="33">
        <f t="shared" si="2"/>
        <v>2019</v>
      </c>
      <c r="T122" s="33">
        <f t="shared" si="2"/>
        <v>2020</v>
      </c>
      <c r="U122" s="33">
        <f t="shared" si="2"/>
        <v>2021</v>
      </c>
      <c r="V122" s="33">
        <f t="shared" si="2"/>
        <v>2022</v>
      </c>
      <c r="X122" s="33"/>
      <c r="Y122" s="33">
        <f t="shared" ref="Y122:AE122" si="3">Y$94</f>
        <v>2016</v>
      </c>
      <c r="Z122" s="33">
        <f t="shared" si="3"/>
        <v>2017</v>
      </c>
      <c r="AA122" s="33">
        <f t="shared" si="3"/>
        <v>2018</v>
      </c>
      <c r="AB122" s="33">
        <f t="shared" si="3"/>
        <v>2019</v>
      </c>
      <c r="AC122" s="33">
        <f t="shared" si="3"/>
        <v>2020</v>
      </c>
      <c r="AD122" s="33">
        <f t="shared" si="3"/>
        <v>2021</v>
      </c>
      <c r="AE122" s="33">
        <f t="shared" si="3"/>
        <v>2022</v>
      </c>
    </row>
    <row r="123" spans="2:43" x14ac:dyDescent="0.3">
      <c r="O123" s="32" t="s">
        <v>131</v>
      </c>
      <c r="P123" s="141">
        <v>59185.480197667683</v>
      </c>
      <c r="Q123" s="141">
        <v>61170.44105503476</v>
      </c>
      <c r="R123" s="141">
        <v>58947.670203618698</v>
      </c>
      <c r="S123" s="141">
        <v>60045.472874267398</v>
      </c>
      <c r="T123" s="141"/>
      <c r="U123" s="141">
        <v>67469.325538845718</v>
      </c>
      <c r="V123" s="141">
        <v>68712.558663256743</v>
      </c>
      <c r="X123" s="32" t="s">
        <v>131</v>
      </c>
      <c r="Y123" s="228">
        <v>-5.7846971307220549</v>
      </c>
      <c r="Z123" s="228">
        <v>-5.1291394064461553</v>
      </c>
      <c r="AA123" s="228">
        <v>2.7811620483248705</v>
      </c>
      <c r="AB123" s="228">
        <v>5.6941576631945496</v>
      </c>
      <c r="AC123" s="228"/>
      <c r="AD123" s="228">
        <v>4.3273272658559598</v>
      </c>
      <c r="AE123" s="228">
        <v>12.010758255318414</v>
      </c>
      <c r="AM123" s="237"/>
      <c r="AN123" s="237"/>
      <c r="AO123" s="237"/>
      <c r="AP123" s="237"/>
      <c r="AQ123" s="237"/>
    </row>
    <row r="124" spans="2:43" x14ac:dyDescent="0.3">
      <c r="O124" s="32" t="s">
        <v>132</v>
      </c>
      <c r="P124" s="141">
        <v>56656.689923937927</v>
      </c>
      <c r="Q124" s="141">
        <v>57300.953362588596</v>
      </c>
      <c r="R124" s="141">
        <v>60474.813645781542</v>
      </c>
      <c r="S124" s="141">
        <v>62231.684736603318</v>
      </c>
      <c r="T124" s="141"/>
      <c r="U124" s="141">
        <v>74965.538296300074</v>
      </c>
      <c r="V124" s="141">
        <v>69856.970199735413</v>
      </c>
      <c r="X124" s="32" t="s">
        <v>132</v>
      </c>
      <c r="Y124" s="228">
        <v>-1.264883954919529</v>
      </c>
      <c r="Z124" s="228">
        <v>1.5210645815340527</v>
      </c>
      <c r="AA124" s="228">
        <v>0.26253645515462992</v>
      </c>
      <c r="AB124" s="228">
        <v>2.2605507427191061</v>
      </c>
      <c r="AC124" s="228"/>
      <c r="AD124" s="228">
        <v>-6.3024323198764538</v>
      </c>
      <c r="AE124" s="228">
        <v>10.545292475880482</v>
      </c>
      <c r="AM124" s="237"/>
      <c r="AN124" s="237"/>
      <c r="AO124" s="237"/>
      <c r="AP124" s="237"/>
      <c r="AQ124" s="237"/>
    </row>
    <row r="125" spans="2:43" x14ac:dyDescent="0.3">
      <c r="O125" s="32" t="s">
        <v>133</v>
      </c>
      <c r="P125" s="141">
        <v>56681.387474958952</v>
      </c>
      <c r="Q125" s="141">
        <v>57300.953362588596</v>
      </c>
      <c r="R125" s="141">
        <v>59538.098340133773</v>
      </c>
      <c r="S125" s="141">
        <v>62184.047999999995</v>
      </c>
      <c r="T125" s="141">
        <v>67640.169172427792</v>
      </c>
      <c r="U125" s="141">
        <v>69937.635986979949</v>
      </c>
      <c r="V125" s="141">
        <v>72502.422894462317</v>
      </c>
      <c r="X125" s="32" t="s">
        <v>133</v>
      </c>
      <c r="Y125" s="228">
        <v>-1.3090269262345211</v>
      </c>
      <c r="Z125" s="228">
        <v>1.5210645815340527</v>
      </c>
      <c r="AA125" s="228">
        <v>1.807404525293115</v>
      </c>
      <c r="AB125" s="228">
        <v>2.3353677498390235</v>
      </c>
      <c r="AC125" s="228">
        <v>-2.4478510426932503</v>
      </c>
      <c r="AD125" s="228">
        <v>0.82722027909424289</v>
      </c>
      <c r="AE125" s="228">
        <v>7.1576821000072774</v>
      </c>
      <c r="AM125" s="237"/>
      <c r="AN125" s="237"/>
      <c r="AO125" s="237"/>
      <c r="AP125" s="237"/>
      <c r="AQ125" s="237"/>
    </row>
    <row r="126" spans="2:43" x14ac:dyDescent="0.3">
      <c r="O126" s="32" t="s">
        <v>134</v>
      </c>
      <c r="P126" s="141">
        <v>57871.741474958952</v>
      </c>
      <c r="Q126" s="141">
        <v>57364.884128446894</v>
      </c>
      <c r="R126" s="141">
        <v>59127.64394013377</v>
      </c>
      <c r="S126" s="141">
        <v>62557.777999999998</v>
      </c>
      <c r="T126" s="141">
        <v>67640.169172427792</v>
      </c>
      <c r="U126" s="141">
        <v>70186.822773325795</v>
      </c>
      <c r="V126" s="141">
        <v>73435.799806082287</v>
      </c>
      <c r="X126" s="32" t="s">
        <v>134</v>
      </c>
      <c r="Y126" s="228">
        <v>-3.4365966772577732</v>
      </c>
      <c r="Z126" s="228">
        <v>1.4111914748446457</v>
      </c>
      <c r="AA126" s="228">
        <v>2.4843422170172342</v>
      </c>
      <c r="AB126" s="228">
        <v>1.7483972295079417</v>
      </c>
      <c r="AC126" s="228">
        <v>-2.4478510426932503</v>
      </c>
      <c r="AD126" s="228">
        <v>0.47386909810440092</v>
      </c>
      <c r="AE126" s="228">
        <v>5.9624547891175963</v>
      </c>
      <c r="AM126" s="237"/>
      <c r="AN126" s="237"/>
      <c r="AO126" s="237"/>
      <c r="AP126" s="237"/>
      <c r="AQ126" s="237"/>
    </row>
    <row r="127" spans="2:43" x14ac:dyDescent="0.3">
      <c r="O127" s="32" t="s">
        <v>135</v>
      </c>
      <c r="P127" s="141">
        <v>57671.751474958954</v>
      </c>
      <c r="Q127" s="141">
        <v>57173.60174168025</v>
      </c>
      <c r="R127" s="141">
        <v>59639.73554013377</v>
      </c>
      <c r="S127" s="141">
        <v>62634.977999999996</v>
      </c>
      <c r="T127" s="141">
        <v>70411.82651041483</v>
      </c>
      <c r="U127" s="141">
        <v>67565.083079687407</v>
      </c>
      <c r="V127" s="141">
        <v>75680.640016499703</v>
      </c>
      <c r="X127" s="32" t="s">
        <v>135</v>
      </c>
      <c r="Y127" s="228">
        <v>-3.0791461419488351</v>
      </c>
      <c r="Z127" s="235">
        <v>1.7399344486985706</v>
      </c>
      <c r="AA127" s="228">
        <v>1.6397804200056569</v>
      </c>
      <c r="AB127" s="228">
        <v>1.6271489375068784</v>
      </c>
      <c r="AC127" s="228">
        <v>-6.6458053289937453</v>
      </c>
      <c r="AD127" s="228">
        <v>4.1915414136393316</v>
      </c>
      <c r="AE127" s="228">
        <v>3.0878450846441337</v>
      </c>
      <c r="AM127" s="237"/>
      <c r="AN127" s="237"/>
      <c r="AO127" s="237"/>
      <c r="AP127" s="237"/>
      <c r="AQ127" s="237"/>
    </row>
    <row r="128" spans="2:43" x14ac:dyDescent="0.3">
      <c r="C128" s="39"/>
      <c r="D128" s="39"/>
      <c r="E128" s="39"/>
      <c r="F128" s="39"/>
      <c r="I128" s="39"/>
      <c r="J128" s="39"/>
      <c r="K128" s="39"/>
      <c r="L128" s="39"/>
      <c r="O128" s="32" t="s">
        <v>136</v>
      </c>
      <c r="P128" s="141"/>
      <c r="Q128" s="141"/>
      <c r="R128" s="141">
        <v>60439.657771187172</v>
      </c>
      <c r="S128" s="141">
        <v>63775.633999999998</v>
      </c>
      <c r="T128" s="141">
        <v>70861.656853685228</v>
      </c>
      <c r="U128" s="141">
        <v>70343.940424575645</v>
      </c>
      <c r="V128" s="141">
        <v>76615.415574835046</v>
      </c>
      <c r="X128" s="32" t="s">
        <v>136</v>
      </c>
      <c r="Y128" s="228"/>
      <c r="Z128" s="228"/>
      <c r="AA128" s="228">
        <v>0.32051691924139536</v>
      </c>
      <c r="AB128" s="228">
        <v>-0.16433541172590063</v>
      </c>
      <c r="AC128" s="228">
        <v>-7.3271187048425244</v>
      </c>
      <c r="AD128" s="228">
        <v>0.25107354607046833</v>
      </c>
      <c r="AE128" s="228">
        <v>1.8908267494301005</v>
      </c>
      <c r="AM128" s="237"/>
      <c r="AN128" s="237"/>
      <c r="AO128" s="237"/>
      <c r="AP128" s="237"/>
      <c r="AQ128" s="237"/>
    </row>
    <row r="129" spans="2:43" x14ac:dyDescent="0.3">
      <c r="B129" s="81"/>
      <c r="C129" s="81"/>
      <c r="D129" s="81"/>
      <c r="E129" s="81"/>
      <c r="F129" s="81"/>
      <c r="H129" s="81"/>
      <c r="I129" s="81"/>
      <c r="J129" s="81"/>
      <c r="K129" s="81"/>
      <c r="L129" s="81"/>
      <c r="O129" s="32" t="s">
        <v>139</v>
      </c>
      <c r="P129" s="141">
        <v>55949</v>
      </c>
      <c r="Q129" s="141">
        <v>58186</v>
      </c>
      <c r="R129" s="141">
        <v>60634</v>
      </c>
      <c r="S129" s="141">
        <v>63671</v>
      </c>
      <c r="T129" s="141">
        <v>66024</v>
      </c>
      <c r="U129" s="141">
        <v>70521</v>
      </c>
      <c r="V129" s="141">
        <v>78092</v>
      </c>
      <c r="X129" s="32" t="s">
        <v>140</v>
      </c>
      <c r="Y129" s="228">
        <v>-2.9748701662165429</v>
      </c>
      <c r="Z129" s="228">
        <v>0.21282313603303335</v>
      </c>
      <c r="AA129" s="228">
        <v>1.5492904308394835</v>
      </c>
      <c r="AB129" s="228">
        <v>2.2502144851736001</v>
      </c>
      <c r="AC129" s="228">
        <v>-4.7171565298056919</v>
      </c>
      <c r="AD129" s="228">
        <v>0.62809988048132503</v>
      </c>
      <c r="AE129" s="228">
        <v>6.7758099090663331</v>
      </c>
      <c r="AM129" s="237"/>
      <c r="AN129" s="237"/>
      <c r="AO129" s="237"/>
      <c r="AP129" s="237"/>
      <c r="AQ129" s="237"/>
    </row>
    <row r="130" spans="2:43" x14ac:dyDescent="0.3">
      <c r="B130" s="81"/>
      <c r="C130" s="81"/>
      <c r="D130" s="81"/>
      <c r="E130" s="81"/>
      <c r="F130" s="81"/>
      <c r="H130" s="81"/>
      <c r="I130" s="81"/>
      <c r="J130" s="81"/>
      <c r="K130" s="81"/>
      <c r="L130" s="81"/>
      <c r="Q130" s="39"/>
      <c r="R130" s="39"/>
      <c r="S130" s="39"/>
      <c r="T130" s="39"/>
      <c r="U130" s="39"/>
      <c r="V130" s="39"/>
      <c r="Z130" s="39"/>
      <c r="AA130" s="39"/>
      <c r="AB130" s="39"/>
      <c r="AC130" s="39"/>
      <c r="AD130" s="39"/>
      <c r="AE130" s="39"/>
    </row>
    <row r="131" spans="2:43" x14ac:dyDescent="0.3">
      <c r="B131" s="81"/>
      <c r="C131" s="81"/>
      <c r="D131" s="81"/>
      <c r="E131" s="81"/>
      <c r="F131" s="81"/>
      <c r="H131" s="81"/>
      <c r="I131" s="81"/>
      <c r="J131" s="81"/>
      <c r="K131" s="81"/>
      <c r="L131" s="81"/>
      <c r="Q131" s="39"/>
      <c r="R131" s="39"/>
      <c r="S131" s="39"/>
      <c r="T131" s="39"/>
      <c r="U131" s="39"/>
      <c r="V131" s="39"/>
      <c r="Z131" s="39"/>
      <c r="AA131" s="39"/>
      <c r="AB131" s="39"/>
      <c r="AC131" s="39"/>
      <c r="AD131" s="39"/>
      <c r="AE131" s="39"/>
    </row>
    <row r="132" spans="2:43" x14ac:dyDescent="0.3">
      <c r="B132" s="81"/>
      <c r="C132" s="81"/>
      <c r="D132" s="81"/>
      <c r="E132" s="81"/>
      <c r="F132" s="81"/>
      <c r="H132" s="81"/>
      <c r="I132" s="81"/>
      <c r="J132" s="81"/>
      <c r="K132" s="81"/>
      <c r="L132" s="81"/>
      <c r="Q132" s="39"/>
      <c r="R132" s="39"/>
      <c r="S132" s="39"/>
      <c r="T132" s="39"/>
      <c r="U132" s="39"/>
      <c r="V132" s="39"/>
      <c r="Z132" s="39"/>
      <c r="AA132" s="39"/>
      <c r="AB132" s="39"/>
      <c r="AC132" s="39"/>
      <c r="AD132" s="39"/>
      <c r="AE132" s="39"/>
    </row>
    <row r="133" spans="2:43" x14ac:dyDescent="0.3">
      <c r="B133" s="81"/>
      <c r="C133" s="81"/>
      <c r="D133" s="81"/>
      <c r="E133" s="81"/>
      <c r="F133" s="81"/>
      <c r="H133" s="81"/>
      <c r="I133" s="81"/>
      <c r="J133" s="81"/>
      <c r="K133" s="81"/>
      <c r="L133" s="81"/>
      <c r="Q133" s="39"/>
      <c r="R133" s="39"/>
      <c r="S133" s="39"/>
      <c r="T133" s="39"/>
      <c r="U133" s="39"/>
      <c r="V133" s="39"/>
      <c r="Z133" s="39"/>
      <c r="AA133" s="39"/>
      <c r="AB133" s="39"/>
      <c r="AC133" s="39"/>
      <c r="AD133" s="39"/>
      <c r="AE133" s="39"/>
    </row>
    <row r="134" spans="2:43" x14ac:dyDescent="0.3">
      <c r="B134" s="81"/>
      <c r="C134" s="81"/>
      <c r="D134" s="81"/>
      <c r="E134" s="81"/>
      <c r="F134" s="81"/>
      <c r="H134" s="81"/>
      <c r="I134" s="81"/>
      <c r="J134" s="81"/>
      <c r="K134" s="81"/>
      <c r="L134" s="81"/>
      <c r="Q134" s="39"/>
      <c r="R134" s="39"/>
      <c r="S134" s="39"/>
      <c r="T134" s="39"/>
      <c r="U134" s="39"/>
      <c r="V134" s="39"/>
      <c r="Z134" s="39"/>
      <c r="AA134" s="39"/>
      <c r="AB134" s="39"/>
      <c r="AC134" s="39"/>
      <c r="AD134" s="39"/>
      <c r="AE134" s="39"/>
    </row>
    <row r="135" spans="2:43" x14ac:dyDescent="0.3">
      <c r="N135" s="233"/>
      <c r="O135" s="82" t="s">
        <v>152</v>
      </c>
      <c r="P135" s="234"/>
      <c r="Q135" s="234"/>
      <c r="R135" s="234"/>
      <c r="S135" s="234"/>
      <c r="T135" s="234"/>
      <c r="U135" s="234"/>
      <c r="V135" s="234"/>
      <c r="W135" s="233"/>
      <c r="X135" s="82" t="str">
        <f>"Error relativo (%) "&amp;O135</f>
        <v>Error relativo (%) Transferencias sociales en especie</v>
      </c>
      <c r="Y135" s="234"/>
      <c r="Z135" s="234"/>
      <c r="AA135" s="234"/>
      <c r="AB135" s="234"/>
      <c r="AC135" s="234"/>
      <c r="AD135" s="234"/>
      <c r="AE135" s="234"/>
    </row>
    <row r="136" spans="2:43" x14ac:dyDescent="0.3">
      <c r="O136" s="33"/>
      <c r="P136" s="33">
        <f t="shared" ref="P136:V136" si="4">P$94</f>
        <v>2016</v>
      </c>
      <c r="Q136" s="33">
        <f t="shared" si="4"/>
        <v>2017</v>
      </c>
      <c r="R136" s="33">
        <f t="shared" si="4"/>
        <v>2018</v>
      </c>
      <c r="S136" s="33">
        <f t="shared" si="4"/>
        <v>2019</v>
      </c>
      <c r="T136" s="33">
        <f t="shared" si="4"/>
        <v>2020</v>
      </c>
      <c r="U136" s="33">
        <f t="shared" si="4"/>
        <v>2021</v>
      </c>
      <c r="V136" s="33">
        <f t="shared" si="4"/>
        <v>2022</v>
      </c>
      <c r="X136" s="33"/>
      <c r="Y136" s="33">
        <f t="shared" ref="Y136:AE136" si="5">Y$94</f>
        <v>2016</v>
      </c>
      <c r="Z136" s="33">
        <f t="shared" si="5"/>
        <v>2017</v>
      </c>
      <c r="AA136" s="33">
        <f t="shared" si="5"/>
        <v>2018</v>
      </c>
      <c r="AB136" s="33">
        <f t="shared" si="5"/>
        <v>2019</v>
      </c>
      <c r="AC136" s="33">
        <f t="shared" si="5"/>
        <v>2020</v>
      </c>
      <c r="AD136" s="33">
        <f t="shared" si="5"/>
        <v>2021</v>
      </c>
      <c r="AE136" s="33">
        <f t="shared" si="5"/>
        <v>2022</v>
      </c>
    </row>
    <row r="137" spans="2:43" x14ac:dyDescent="0.3">
      <c r="O137" s="32" t="s">
        <v>131</v>
      </c>
      <c r="P137" s="141">
        <v>29889.703919667041</v>
      </c>
      <c r="Q137" s="141">
        <v>30106.082807745366</v>
      </c>
      <c r="R137" s="141">
        <v>31541.316636606582</v>
      </c>
      <c r="S137" s="141">
        <v>31228.119035288153</v>
      </c>
      <c r="T137" s="141"/>
      <c r="U137" s="141">
        <v>35061.325669700251</v>
      </c>
      <c r="V137" s="141">
        <v>35796.091161549208</v>
      </c>
      <c r="X137" s="32" t="s">
        <v>131</v>
      </c>
      <c r="Y137" s="228">
        <v>-3.4174241217460426</v>
      </c>
      <c r="Z137" s="228">
        <v>-1.3911790918578997</v>
      </c>
      <c r="AA137" s="228">
        <v>-2.1978311784550484</v>
      </c>
      <c r="AB137" s="228">
        <v>4.5945281825487196</v>
      </c>
      <c r="AC137" s="228"/>
      <c r="AD137" s="228">
        <v>2.0332345980601563</v>
      </c>
      <c r="AE137" s="228">
        <v>6.0519364822077382</v>
      </c>
      <c r="AM137" s="237"/>
      <c r="AN137" s="237"/>
      <c r="AO137" s="237"/>
      <c r="AP137" s="237"/>
      <c r="AQ137" s="237"/>
    </row>
    <row r="138" spans="2:43" x14ac:dyDescent="0.3">
      <c r="O138" s="32" t="s">
        <v>132</v>
      </c>
      <c r="P138" s="141">
        <v>29575.308364000004</v>
      </c>
      <c r="Q138" s="141">
        <v>30158.263845653259</v>
      </c>
      <c r="R138" s="141">
        <v>30783.913049860792</v>
      </c>
      <c r="S138" s="141">
        <v>31522.499299089544</v>
      </c>
      <c r="T138" s="141"/>
      <c r="U138" s="141">
        <v>36380.795738663219</v>
      </c>
      <c r="V138" s="141">
        <v>36114.078691370691</v>
      </c>
      <c r="X138" s="32" t="s">
        <v>132</v>
      </c>
      <c r="Y138" s="228">
        <v>-2.3296255068853506</v>
      </c>
      <c r="Z138" s="228">
        <v>-1.5669142412462824</v>
      </c>
      <c r="AA138" s="228">
        <v>0.25625166101548152</v>
      </c>
      <c r="AB138" s="228">
        <v>3.6951628403716721</v>
      </c>
      <c r="AC138" s="228"/>
      <c r="AD138" s="228">
        <v>-1.6535688023225539</v>
      </c>
      <c r="AE138" s="228">
        <v>5.2173673524468773</v>
      </c>
      <c r="AM138" s="237"/>
      <c r="AN138" s="237"/>
      <c r="AO138" s="237"/>
      <c r="AP138" s="237"/>
      <c r="AQ138" s="237"/>
    </row>
    <row r="139" spans="2:43" x14ac:dyDescent="0.3">
      <c r="O139" s="32" t="s">
        <v>133</v>
      </c>
      <c r="P139" s="141">
        <v>29443.502000000004</v>
      </c>
      <c r="Q139" s="141">
        <v>30158.263845653259</v>
      </c>
      <c r="R139" s="141">
        <v>30547.324033332716</v>
      </c>
      <c r="S139" s="141">
        <v>31737.095000000001</v>
      </c>
      <c r="T139" s="141">
        <v>35331.165884464775</v>
      </c>
      <c r="U139" s="141">
        <v>36165.489289494253</v>
      </c>
      <c r="V139" s="141">
        <v>37772.088828680768</v>
      </c>
      <c r="X139" s="32" t="s">
        <v>133</v>
      </c>
      <c r="Y139" s="228">
        <v>-1.8735796830669298</v>
      </c>
      <c r="Z139" s="228">
        <v>-1.5669142412462824</v>
      </c>
      <c r="AA139" s="228">
        <v>1.0228298177989315</v>
      </c>
      <c r="AB139" s="228">
        <v>3.0395484541121802</v>
      </c>
      <c r="AC139" s="228">
        <v>-5.1022307367467139</v>
      </c>
      <c r="AD139" s="228">
        <v>-1.0519692908274978</v>
      </c>
      <c r="AE139" s="228">
        <v>0.86586313400669879</v>
      </c>
      <c r="AM139" s="237"/>
      <c r="AN139" s="237"/>
      <c r="AO139" s="237"/>
      <c r="AP139" s="237"/>
      <c r="AQ139" s="237"/>
    </row>
    <row r="140" spans="2:43" x14ac:dyDescent="0.3">
      <c r="O140" s="32" t="s">
        <v>134</v>
      </c>
      <c r="P140" s="141">
        <v>28870.557000000004</v>
      </c>
      <c r="Q140" s="141">
        <v>30144.072868143834</v>
      </c>
      <c r="R140" s="141">
        <v>30386.324033332716</v>
      </c>
      <c r="S140" s="141">
        <v>31638.095000000001</v>
      </c>
      <c r="T140" s="141">
        <v>35331.165884464775</v>
      </c>
      <c r="U140" s="141">
        <v>36032.858230494261</v>
      </c>
      <c r="V140" s="141">
        <v>38412.013492040671</v>
      </c>
      <c r="X140" s="32" t="s">
        <v>134</v>
      </c>
      <c r="Y140" s="228">
        <v>0.10879177911561713</v>
      </c>
      <c r="Z140" s="228">
        <v>-1.5191219080046949</v>
      </c>
      <c r="AA140" s="228">
        <v>1.5444900582162597</v>
      </c>
      <c r="AB140" s="228">
        <v>3.3420047659782441</v>
      </c>
      <c r="AC140" s="228">
        <v>-5.1022307367467139</v>
      </c>
      <c r="AD140" s="228">
        <v>-0.68137760343753973</v>
      </c>
      <c r="AE140" s="228">
        <v>-0.81364099533008982</v>
      </c>
      <c r="AM140" s="237"/>
      <c r="AN140" s="237"/>
      <c r="AO140" s="237"/>
      <c r="AP140" s="237"/>
      <c r="AQ140" s="237"/>
    </row>
    <row r="141" spans="2:43" x14ac:dyDescent="0.3">
      <c r="O141" s="32" t="s">
        <v>135</v>
      </c>
      <c r="P141" s="141">
        <v>28986.741154727792</v>
      </c>
      <c r="Q141" s="141">
        <v>29771.829590506139</v>
      </c>
      <c r="R141" s="141">
        <v>30398.324033332716</v>
      </c>
      <c r="S141" s="141">
        <v>31579.094999999994</v>
      </c>
      <c r="T141" s="141">
        <v>34666.622065300988</v>
      </c>
      <c r="U141" s="141">
        <v>34754.413092739196</v>
      </c>
      <c r="V141" s="141">
        <v>37518.993018775669</v>
      </c>
      <c r="X141" s="32" t="s">
        <v>135</v>
      </c>
      <c r="Y141" s="228">
        <v>-0.29320169790253819</v>
      </c>
      <c r="Z141" s="235">
        <v>-0.26548206818488745</v>
      </c>
      <c r="AA141" s="228">
        <v>1.5056085496137259</v>
      </c>
      <c r="AB141" s="228">
        <v>3.5222565073933954</v>
      </c>
      <c r="AC141" s="228">
        <v>-3.1253631166735714</v>
      </c>
      <c r="AD141" s="228">
        <v>2.8907957955260102</v>
      </c>
      <c r="AE141" s="228">
        <v>1.5301217291069522</v>
      </c>
      <c r="AM141" s="237"/>
      <c r="AN141" s="237"/>
      <c r="AO141" s="237"/>
      <c r="AP141" s="237"/>
      <c r="AQ141" s="237"/>
    </row>
    <row r="142" spans="2:43" x14ac:dyDescent="0.3">
      <c r="C142" s="39"/>
      <c r="D142" s="39"/>
      <c r="E142" s="39"/>
      <c r="F142" s="39"/>
      <c r="I142" s="39"/>
      <c r="J142" s="39"/>
      <c r="K142" s="39"/>
      <c r="L142" s="39"/>
      <c r="O142" s="32" t="s">
        <v>136</v>
      </c>
      <c r="P142" s="141"/>
      <c r="Q142" s="141"/>
      <c r="R142" s="141">
        <v>30753.734694461204</v>
      </c>
      <c r="S142" s="141">
        <v>31783.498999999996</v>
      </c>
      <c r="T142" s="141">
        <v>34071.377954684438</v>
      </c>
      <c r="U142" s="141">
        <v>35392.903266401998</v>
      </c>
      <c r="V142" s="141">
        <v>38075.909099202639</v>
      </c>
      <c r="X142" s="32" t="s">
        <v>136</v>
      </c>
      <c r="Y142" s="228"/>
      <c r="Z142" s="228"/>
      <c r="AA142" s="228">
        <v>0.35403332643876612</v>
      </c>
      <c r="AB142" s="228">
        <v>2.8977789319320659</v>
      </c>
      <c r="AC142" s="228">
        <v>-1.3546464620550869</v>
      </c>
      <c r="AD142" s="228">
        <v>1.1067555215233791</v>
      </c>
      <c r="AE142" s="228">
        <v>6.8476460021417565E-2</v>
      </c>
      <c r="AM142" s="237"/>
      <c r="AN142" s="237"/>
      <c r="AO142" s="237"/>
      <c r="AP142" s="237"/>
      <c r="AQ142" s="237"/>
    </row>
    <row r="143" spans="2:43" x14ac:dyDescent="0.3">
      <c r="B143" s="81"/>
      <c r="C143" s="81"/>
      <c r="D143" s="81"/>
      <c r="E143" s="81"/>
      <c r="F143" s="81"/>
      <c r="H143" s="81"/>
      <c r="I143" s="81"/>
      <c r="J143" s="81"/>
      <c r="K143" s="81"/>
      <c r="L143" s="81"/>
      <c r="O143" s="32" t="s">
        <v>139</v>
      </c>
      <c r="P143" s="141">
        <v>28902</v>
      </c>
      <c r="Q143" s="141">
        <v>29693</v>
      </c>
      <c r="R143" s="141">
        <v>30863</v>
      </c>
      <c r="S143" s="141">
        <v>32732</v>
      </c>
      <c r="T143" s="141">
        <v>33616</v>
      </c>
      <c r="U143" s="141">
        <v>35789</v>
      </c>
      <c r="V143" s="141">
        <v>38102</v>
      </c>
      <c r="X143" s="32" t="s">
        <v>140</v>
      </c>
      <c r="Y143" s="228">
        <v>-1.5610078460970487</v>
      </c>
      <c r="Z143" s="228">
        <v>-1.2619223101080093</v>
      </c>
      <c r="AA143" s="228">
        <v>0.41423037243801941</v>
      </c>
      <c r="AB143" s="228">
        <v>3.5152132803893799</v>
      </c>
      <c r="AC143" s="228">
        <v>-3.6711177630555216</v>
      </c>
      <c r="AD143" s="228">
        <v>0.44064503642032565</v>
      </c>
      <c r="AE143" s="228">
        <v>2.1533540270765985</v>
      </c>
      <c r="AM143" s="237"/>
      <c r="AN143" s="237"/>
      <c r="AO143" s="237"/>
      <c r="AP143" s="237"/>
      <c r="AQ143" s="237"/>
    </row>
    <row r="144" spans="2:43" x14ac:dyDescent="0.3">
      <c r="B144" s="81"/>
      <c r="C144" s="81"/>
      <c r="D144" s="81"/>
      <c r="E144" s="81"/>
      <c r="F144" s="81"/>
      <c r="H144" s="81"/>
      <c r="I144" s="81"/>
      <c r="J144" s="81"/>
      <c r="K144" s="81"/>
      <c r="L144" s="81"/>
      <c r="Q144" s="39"/>
      <c r="R144" s="39"/>
      <c r="S144" s="39"/>
      <c r="T144" s="39"/>
      <c r="U144" s="39"/>
      <c r="V144" s="39"/>
      <c r="Z144" s="39"/>
      <c r="AA144" s="39"/>
      <c r="AB144" s="39"/>
      <c r="AC144" s="39"/>
      <c r="AD144" s="39"/>
      <c r="AE144" s="39"/>
    </row>
    <row r="145" spans="2:31" x14ac:dyDescent="0.3">
      <c r="B145" s="81"/>
      <c r="C145" s="81"/>
      <c r="D145" s="81"/>
      <c r="E145" s="81"/>
      <c r="F145" s="81"/>
      <c r="H145" s="81"/>
      <c r="I145" s="81"/>
      <c r="J145" s="81"/>
      <c r="K145" s="81"/>
      <c r="L145" s="81"/>
      <c r="Q145" s="39"/>
      <c r="R145" s="39"/>
      <c r="S145" s="39"/>
      <c r="T145" s="39"/>
      <c r="U145" s="39"/>
      <c r="V145" s="39"/>
      <c r="Z145" s="39"/>
      <c r="AA145" s="39"/>
      <c r="AB145" s="39"/>
      <c r="AC145" s="39"/>
      <c r="AD145" s="39"/>
      <c r="AE145" s="39"/>
    </row>
    <row r="146" spans="2:31" x14ac:dyDescent="0.3">
      <c r="B146" s="81"/>
      <c r="C146" s="81"/>
      <c r="D146" s="81"/>
      <c r="E146" s="81"/>
      <c r="F146" s="81"/>
      <c r="H146" s="81"/>
      <c r="I146" s="81"/>
      <c r="J146" s="81"/>
      <c r="K146" s="81"/>
      <c r="L146" s="81"/>
      <c r="Q146" s="39"/>
      <c r="R146" s="39"/>
      <c r="S146" s="39"/>
      <c r="T146" s="39"/>
      <c r="U146" s="39"/>
      <c r="V146" s="39"/>
      <c r="Z146" s="39"/>
      <c r="AA146" s="39"/>
      <c r="AB146" s="39"/>
      <c r="AC146" s="39"/>
      <c r="AD146" s="39"/>
      <c r="AE146" s="39"/>
    </row>
    <row r="147" spans="2:31" x14ac:dyDescent="0.3">
      <c r="B147" s="81"/>
      <c r="C147" s="81"/>
      <c r="D147" s="81"/>
      <c r="E147" s="81"/>
      <c r="F147" s="81"/>
      <c r="H147" s="81"/>
      <c r="I147" s="81"/>
      <c r="J147" s="81"/>
      <c r="K147" s="81"/>
      <c r="L147" s="81"/>
      <c r="Q147" s="39"/>
      <c r="R147" s="39"/>
      <c r="S147" s="39"/>
      <c r="T147" s="39"/>
      <c r="U147" s="39"/>
      <c r="V147" s="39"/>
      <c r="Z147" s="39"/>
      <c r="AA147" s="39"/>
      <c r="AB147" s="39"/>
      <c r="AC147" s="39"/>
      <c r="AD147" s="39"/>
      <c r="AE147" s="39"/>
    </row>
    <row r="148" spans="2:31" x14ac:dyDescent="0.3">
      <c r="B148" s="81"/>
      <c r="C148" s="81"/>
      <c r="D148" s="81"/>
      <c r="E148" s="81"/>
      <c r="F148" s="81"/>
      <c r="H148" s="81"/>
      <c r="I148" s="81"/>
      <c r="J148" s="81"/>
      <c r="K148" s="81"/>
      <c r="L148" s="81"/>
      <c r="Q148" s="39"/>
      <c r="R148" s="39"/>
      <c r="S148" s="39"/>
      <c r="T148" s="39"/>
      <c r="U148" s="39"/>
      <c r="V148" s="39"/>
      <c r="Z148" s="39"/>
      <c r="AA148" s="39"/>
      <c r="AB148" s="39"/>
      <c r="AC148" s="39"/>
      <c r="AD148" s="39"/>
      <c r="AE148" s="39"/>
    </row>
    <row r="149" spans="2:31" x14ac:dyDescent="0.3">
      <c r="B149" s="81"/>
      <c r="C149" s="81"/>
      <c r="D149" s="81"/>
      <c r="E149" s="81"/>
      <c r="F149" s="81"/>
      <c r="H149" s="81"/>
      <c r="I149" s="81"/>
      <c r="J149" s="81"/>
      <c r="K149" s="81"/>
      <c r="L149" s="81"/>
      <c r="Q149" s="39"/>
      <c r="R149" s="39"/>
      <c r="S149" s="39"/>
      <c r="T149" s="39"/>
      <c r="U149" s="39"/>
      <c r="V149" s="39"/>
      <c r="Z149" s="39"/>
      <c r="AA149" s="39"/>
      <c r="AB149" s="39"/>
      <c r="AC149" s="39"/>
      <c r="AD149" s="39"/>
      <c r="AE149" s="39"/>
    </row>
  </sheetData>
  <mergeCells count="2">
    <mergeCell ref="B5:L5"/>
    <mergeCell ref="B6:L6"/>
  </mergeCells>
  <hyperlinks>
    <hyperlink ref="A1" location="'ÍNDICE GFÁFICOS'!A1" display="Ir al índice de gráficos" xr:uid="{9F5C9F38-5787-4963-BD0E-44CFEE2FCA45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EA648-0986-4A85-9A4F-E8037631CAC0}">
  <dimension ref="A1:W21"/>
  <sheetViews>
    <sheetView showGridLines="0" zoomScaleNormal="100" workbookViewId="0">
      <selection activeCell="B2" sqref="B2"/>
    </sheetView>
  </sheetViews>
  <sheetFormatPr baseColWidth="10" defaultColWidth="9.109375" defaultRowHeight="14.4" x14ac:dyDescent="0.3"/>
  <cols>
    <col min="1" max="1" width="3.5546875" customWidth="1"/>
    <col min="2" max="2" width="11.6640625" bestFit="1" customWidth="1"/>
    <col min="3" max="3" width="58" customWidth="1"/>
    <col min="4" max="4" width="3.5546875" customWidth="1"/>
    <col min="5" max="5" width="5.88671875" style="267" customWidth="1"/>
    <col min="6" max="6" width="13.109375" style="267" customWidth="1"/>
    <col min="7" max="7" width="11" style="267" bestFit="1" customWidth="1"/>
    <col min="8" max="8" width="8.44140625" style="267" bestFit="1" customWidth="1"/>
    <col min="9" max="9" width="9.5546875" style="267" bestFit="1" customWidth="1"/>
    <col min="10" max="10" width="15.5546875" style="267" customWidth="1"/>
    <col min="11" max="11" width="11.109375" style="267" customWidth="1"/>
    <col min="12" max="12" width="11" style="267" bestFit="1" customWidth="1"/>
    <col min="13" max="13" width="11.44140625" style="267" customWidth="1"/>
    <col min="14" max="23" width="11" style="267" bestFit="1" customWidth="1"/>
  </cols>
  <sheetData>
    <row r="1" spans="1:15" x14ac:dyDescent="0.3">
      <c r="A1" s="346" t="s">
        <v>895</v>
      </c>
    </row>
    <row r="2" spans="1:15" x14ac:dyDescent="0.3">
      <c r="B2" s="339" t="s">
        <v>905</v>
      </c>
      <c r="C2" s="276" t="s">
        <v>227</v>
      </c>
    </row>
    <row r="3" spans="1:15" ht="47.4" thickBot="1" x14ac:dyDescent="0.35">
      <c r="F3" s="398" t="s">
        <v>228</v>
      </c>
      <c r="G3" s="398" t="s">
        <v>229</v>
      </c>
      <c r="H3" s="399" t="s">
        <v>230</v>
      </c>
      <c r="I3" s="399" t="s">
        <v>231</v>
      </c>
      <c r="J3" s="400" t="s">
        <v>232</v>
      </c>
      <c r="K3" s="400" t="s">
        <v>233</v>
      </c>
      <c r="M3" s="264"/>
      <c r="N3" s="276"/>
      <c r="O3" s="1"/>
    </row>
    <row r="4" spans="1:15" x14ac:dyDescent="0.3">
      <c r="E4" s="277">
        <v>2005</v>
      </c>
      <c r="F4" s="278" t="s">
        <v>234</v>
      </c>
      <c r="G4" s="279" t="s">
        <v>235</v>
      </c>
      <c r="H4" s="401">
        <v>3.4</v>
      </c>
      <c r="I4" s="402">
        <v>3.4266007172192303</v>
      </c>
      <c r="J4" s="403">
        <f t="shared" ref="J4:J21" si="0">ABS(H4-I4)/ABS(I4)</f>
        <v>7.7630046260007603E-3</v>
      </c>
      <c r="K4" s="404" t="str">
        <f t="shared" ref="K4:K21" si="1">+IF(I4&lt;0,1,"")</f>
        <v/>
      </c>
      <c r="M4" s="264"/>
      <c r="N4"/>
      <c r="O4" s="1"/>
    </row>
    <row r="5" spans="1:15" x14ac:dyDescent="0.3">
      <c r="E5" s="277">
        <v>2006</v>
      </c>
      <c r="F5" s="278" t="s">
        <v>236</v>
      </c>
      <c r="G5" s="279" t="s">
        <v>237</v>
      </c>
      <c r="H5" s="405">
        <v>3.7357142857142862</v>
      </c>
      <c r="I5" s="406">
        <v>3.8525676258370778</v>
      </c>
      <c r="J5" s="407">
        <f t="shared" si="0"/>
        <v>3.033128849942042E-2</v>
      </c>
      <c r="K5" s="408" t="str">
        <f t="shared" si="1"/>
        <v/>
      </c>
    </row>
    <row r="6" spans="1:15" x14ac:dyDescent="0.3">
      <c r="E6" s="277">
        <v>2007</v>
      </c>
      <c r="F6" s="278" t="s">
        <v>238</v>
      </c>
      <c r="G6" s="279" t="s">
        <v>239</v>
      </c>
      <c r="H6" s="405">
        <v>3.7920025986403503</v>
      </c>
      <c r="I6" s="406">
        <v>3.825451772075894</v>
      </c>
      <c r="J6" s="407">
        <f t="shared" si="0"/>
        <v>8.7438492048724642E-3</v>
      </c>
      <c r="K6" s="408" t="str">
        <f t="shared" si="1"/>
        <v/>
      </c>
    </row>
    <row r="7" spans="1:15" x14ac:dyDescent="0.3">
      <c r="E7" s="277">
        <f t="shared" ref="E7:E21" si="2">+E6+1</f>
        <v>2008</v>
      </c>
      <c r="F7" s="278" t="s">
        <v>240</v>
      </c>
      <c r="G7" s="279" t="s">
        <v>241</v>
      </c>
      <c r="H7" s="405">
        <v>1.1472447245163833</v>
      </c>
      <c r="I7" s="406">
        <v>1.1587707334113295</v>
      </c>
      <c r="J7" s="407">
        <f t="shared" si="0"/>
        <v>9.9467552662592714E-3</v>
      </c>
      <c r="K7" s="408" t="str">
        <f t="shared" si="1"/>
        <v/>
      </c>
    </row>
    <row r="8" spans="1:15" x14ac:dyDescent="0.3">
      <c r="E8" s="277">
        <f t="shared" si="2"/>
        <v>2009</v>
      </c>
      <c r="F8" s="280">
        <v>40210</v>
      </c>
      <c r="G8" s="279" t="s">
        <v>242</v>
      </c>
      <c r="H8" s="405">
        <v>-3.6329414030778824</v>
      </c>
      <c r="I8" s="406">
        <v>-3.6386756825143585</v>
      </c>
      <c r="J8" s="407">
        <f t="shared" si="0"/>
        <v>1.575924852009247E-3</v>
      </c>
      <c r="K8" s="408">
        <f t="shared" si="1"/>
        <v>1</v>
      </c>
    </row>
    <row r="9" spans="1:15" x14ac:dyDescent="0.3">
      <c r="E9" s="277">
        <f t="shared" si="2"/>
        <v>2010</v>
      </c>
      <c r="F9" s="280">
        <v>40575</v>
      </c>
      <c r="G9" s="279" t="s">
        <v>243</v>
      </c>
      <c r="H9" s="405">
        <v>-0.13525303769159547</v>
      </c>
      <c r="I9" s="406">
        <v>-0.14396948880044391</v>
      </c>
      <c r="J9" s="407">
        <f t="shared" si="0"/>
        <v>6.0543738687093042E-2</v>
      </c>
      <c r="K9" s="408">
        <f t="shared" si="1"/>
        <v>1</v>
      </c>
    </row>
    <row r="10" spans="1:15" x14ac:dyDescent="0.3">
      <c r="E10" s="277">
        <f t="shared" si="2"/>
        <v>2011</v>
      </c>
      <c r="F10" s="278" t="s">
        <v>244</v>
      </c>
      <c r="G10" s="279" t="s">
        <v>245</v>
      </c>
      <c r="H10" s="405">
        <v>0.71194193858996158</v>
      </c>
      <c r="I10" s="406">
        <v>0.70806062596115993</v>
      </c>
      <c r="J10" s="407">
        <f t="shared" si="0"/>
        <v>5.4816105944783229E-3</v>
      </c>
      <c r="K10" s="408" t="str">
        <f t="shared" si="1"/>
        <v/>
      </c>
    </row>
    <row r="11" spans="1:15" x14ac:dyDescent="0.3">
      <c r="E11" s="277">
        <f t="shared" si="2"/>
        <v>2012</v>
      </c>
      <c r="F11" s="280">
        <v>41306</v>
      </c>
      <c r="G11" s="279" t="s">
        <v>246</v>
      </c>
      <c r="H11" s="405">
        <v>-1.3920478648053383</v>
      </c>
      <c r="I11" s="406">
        <v>-1.4189021634067434</v>
      </c>
      <c r="J11" s="407">
        <f t="shared" si="0"/>
        <v>1.8926110125118627E-2</v>
      </c>
      <c r="K11" s="408">
        <f t="shared" si="1"/>
        <v>1</v>
      </c>
    </row>
    <row r="12" spans="1:15" x14ac:dyDescent="0.3">
      <c r="E12" s="277">
        <f t="shared" si="2"/>
        <v>2013</v>
      </c>
      <c r="F12" s="280">
        <v>41640</v>
      </c>
      <c r="G12" s="279" t="s">
        <v>247</v>
      </c>
      <c r="H12" s="405">
        <v>-1.2384353538495489</v>
      </c>
      <c r="I12" s="406">
        <v>-1.2226872634764407</v>
      </c>
      <c r="J12" s="407">
        <f t="shared" si="0"/>
        <v>1.2879900562905998E-2</v>
      </c>
      <c r="K12" s="408">
        <f t="shared" si="1"/>
        <v>1</v>
      </c>
    </row>
    <row r="13" spans="1:15" x14ac:dyDescent="0.3">
      <c r="E13" s="277">
        <f t="shared" si="2"/>
        <v>2014</v>
      </c>
      <c r="F13" s="280">
        <v>42005</v>
      </c>
      <c r="G13" s="279" t="s">
        <v>248</v>
      </c>
      <c r="H13" s="405">
        <v>1.3582280777205586</v>
      </c>
      <c r="I13" s="406">
        <v>1.3894045336030336</v>
      </c>
      <c r="J13" s="407">
        <f t="shared" si="0"/>
        <v>2.2438717542994854E-2</v>
      </c>
      <c r="K13" s="408" t="str">
        <f t="shared" si="1"/>
        <v/>
      </c>
    </row>
    <row r="14" spans="1:15" x14ac:dyDescent="0.3">
      <c r="E14" s="277">
        <f t="shared" si="2"/>
        <v>2015</v>
      </c>
      <c r="F14" s="280">
        <v>42370</v>
      </c>
      <c r="G14" s="279" t="s">
        <v>249</v>
      </c>
      <c r="H14" s="405">
        <v>3.1831352916752289</v>
      </c>
      <c r="I14" s="406">
        <v>3.2141832965388861</v>
      </c>
      <c r="J14" s="407">
        <f t="shared" si="0"/>
        <v>9.6596870804133966E-3</v>
      </c>
      <c r="K14" s="408" t="str">
        <f t="shared" si="1"/>
        <v/>
      </c>
    </row>
    <row r="15" spans="1:15" x14ac:dyDescent="0.3">
      <c r="E15" s="277">
        <f t="shared" si="2"/>
        <v>2016</v>
      </c>
      <c r="F15" s="280">
        <v>42736</v>
      </c>
      <c r="G15" s="279" t="s">
        <v>250</v>
      </c>
      <c r="H15" s="405">
        <v>3.2296337533163335</v>
      </c>
      <c r="I15" s="406">
        <v>3.2357513256838999</v>
      </c>
      <c r="J15" s="407">
        <f t="shared" si="0"/>
        <v>1.8906188244467111E-3</v>
      </c>
      <c r="K15" s="408" t="str">
        <f t="shared" si="1"/>
        <v/>
      </c>
    </row>
    <row r="16" spans="1:15" x14ac:dyDescent="0.3">
      <c r="E16" s="277">
        <f t="shared" si="2"/>
        <v>2017</v>
      </c>
      <c r="F16" s="280">
        <v>43101</v>
      </c>
      <c r="G16" s="279" t="s">
        <v>251</v>
      </c>
      <c r="H16" s="405">
        <v>3.1149079760339355</v>
      </c>
      <c r="I16" s="406">
        <v>3.0517208951169605</v>
      </c>
      <c r="J16" s="407">
        <f t="shared" si="0"/>
        <v>2.0705393149838918E-2</v>
      </c>
      <c r="K16" s="408" t="str">
        <f t="shared" si="1"/>
        <v/>
      </c>
    </row>
    <row r="17" spans="5:11" x14ac:dyDescent="0.3">
      <c r="E17" s="277">
        <f t="shared" si="2"/>
        <v>2018</v>
      </c>
      <c r="F17" s="280">
        <v>43466</v>
      </c>
      <c r="G17" s="279" t="s">
        <v>252</v>
      </c>
      <c r="H17" s="405">
        <v>2.524077782163368</v>
      </c>
      <c r="I17" s="406">
        <v>2.5309136554835687</v>
      </c>
      <c r="J17" s="407">
        <f t="shared" si="0"/>
        <v>2.700950822794724E-3</v>
      </c>
      <c r="K17" s="408" t="str">
        <f t="shared" si="1"/>
        <v/>
      </c>
    </row>
    <row r="18" spans="5:11" x14ac:dyDescent="0.3">
      <c r="E18" s="277">
        <f t="shared" si="2"/>
        <v>2019</v>
      </c>
      <c r="F18" s="280">
        <v>43831</v>
      </c>
      <c r="G18" s="279" t="s">
        <v>253</v>
      </c>
      <c r="H18" s="405">
        <v>1.9303630612183753</v>
      </c>
      <c r="I18" s="406">
        <v>1.9513116231886674</v>
      </c>
      <c r="J18" s="407">
        <f t="shared" si="0"/>
        <v>1.0735631214075222E-2</v>
      </c>
      <c r="K18" s="408" t="str">
        <f t="shared" si="1"/>
        <v/>
      </c>
    </row>
    <row r="19" spans="5:11" x14ac:dyDescent="0.3">
      <c r="E19" s="277">
        <f t="shared" si="2"/>
        <v>2020</v>
      </c>
      <c r="F19" s="280">
        <v>44197</v>
      </c>
      <c r="G19" s="279" t="s">
        <v>254</v>
      </c>
      <c r="H19" s="405">
        <v>-11.239231828003202</v>
      </c>
      <c r="I19" s="406">
        <v>-10.963085196582046</v>
      </c>
      <c r="J19" s="407">
        <f t="shared" si="0"/>
        <v>2.5188769992159698E-2</v>
      </c>
      <c r="K19" s="408">
        <f t="shared" si="1"/>
        <v>1</v>
      </c>
    </row>
    <row r="20" spans="5:11" x14ac:dyDescent="0.3">
      <c r="E20" s="277">
        <f t="shared" si="2"/>
        <v>2021</v>
      </c>
      <c r="F20" s="280">
        <v>44562</v>
      </c>
      <c r="G20" s="279" t="s">
        <v>255</v>
      </c>
      <c r="H20" s="405">
        <v>4.8823648201456482</v>
      </c>
      <c r="I20" s="406">
        <v>4.9603047595351502</v>
      </c>
      <c r="J20" s="407">
        <f t="shared" si="0"/>
        <v>1.5712732013023731E-2</v>
      </c>
      <c r="K20" s="408" t="str">
        <f t="shared" si="1"/>
        <v/>
      </c>
    </row>
    <row r="21" spans="5:11" ht="15" thickBot="1" x14ac:dyDescent="0.35">
      <c r="E21" s="277">
        <f t="shared" si="2"/>
        <v>2022</v>
      </c>
      <c r="F21" s="280">
        <v>44927</v>
      </c>
      <c r="G21" s="279" t="s">
        <v>256</v>
      </c>
      <c r="H21" s="409">
        <v>4.9534559594172771</v>
      </c>
      <c r="I21" s="410">
        <v>5.4780983537863648</v>
      </c>
      <c r="J21" s="411">
        <f t="shared" si="0"/>
        <v>9.5770897214078693E-2</v>
      </c>
      <c r="K21" s="412" t="str">
        <f t="shared" si="1"/>
        <v/>
      </c>
    </row>
  </sheetData>
  <hyperlinks>
    <hyperlink ref="A1" location="'ÍNDICE GFÁFICOS'!A1" display="Ir al índice de gráficos" xr:uid="{D65EA1F5-4C73-41E9-9DC8-783C0A9C4DBB}"/>
  </hyperlinks>
  <pageMargins left="0.7" right="0.7" top="0.75" bottom="0.75" header="0.3" footer="0.3"/>
  <pageSetup paperSize="9" orientation="portrait" horizontalDpi="1200" verticalDpi="1200" r:id="rId1"/>
  <ignoredErrors>
    <ignoredError sqref="F4:F7" twoDigitTextYear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65CF3-0A4C-41DA-A4B4-1D8AC85823C0}">
  <dimension ref="A1:K14"/>
  <sheetViews>
    <sheetView showGridLines="0" workbookViewId="0">
      <selection activeCell="H2" sqref="H2"/>
    </sheetView>
  </sheetViews>
  <sheetFormatPr baseColWidth="10" defaultRowHeight="14.4" x14ac:dyDescent="0.3"/>
  <cols>
    <col min="2" max="2" width="13.33203125" customWidth="1"/>
    <col min="3" max="3" width="6.21875" bestFit="1" customWidth="1"/>
    <col min="4" max="5" width="6.88671875" style="21" bestFit="1" customWidth="1"/>
    <col min="6" max="6" width="9.109375" bestFit="1" customWidth="1"/>
    <col min="8" max="8" width="12.88671875" customWidth="1"/>
  </cols>
  <sheetData>
    <row r="1" spans="1:11" x14ac:dyDescent="0.3">
      <c r="A1" s="346" t="s">
        <v>895</v>
      </c>
    </row>
    <row r="2" spans="1:11" x14ac:dyDescent="0.3">
      <c r="H2" s="281" t="s">
        <v>257</v>
      </c>
    </row>
    <row r="3" spans="1:11" ht="15" x14ac:dyDescent="0.3">
      <c r="C3" s="282">
        <v>2022</v>
      </c>
      <c r="D3" s="465" t="s">
        <v>119</v>
      </c>
      <c r="E3" s="465" t="s">
        <v>119</v>
      </c>
      <c r="F3" s="282" t="s">
        <v>258</v>
      </c>
      <c r="G3" s="283"/>
      <c r="H3" s="281" t="s">
        <v>906</v>
      </c>
      <c r="I3" s="281" t="s">
        <v>259</v>
      </c>
    </row>
    <row r="4" spans="1:11" ht="15" x14ac:dyDescent="0.3">
      <c r="B4" s="284" t="s">
        <v>260</v>
      </c>
      <c r="C4" s="285">
        <v>4.282105786855789</v>
      </c>
      <c r="D4" s="466">
        <v>4.282105786855789</v>
      </c>
      <c r="E4" s="466"/>
      <c r="F4" s="285"/>
      <c r="G4" s="287"/>
      <c r="J4" s="288"/>
      <c r="K4" s="288"/>
    </row>
    <row r="5" spans="1:11" ht="26.4" x14ac:dyDescent="0.3">
      <c r="B5" s="289" t="s">
        <v>261</v>
      </c>
      <c r="C5" s="286">
        <v>4.6166855521539052</v>
      </c>
      <c r="D5" s="466">
        <v>4.282105786855789</v>
      </c>
      <c r="E5" s="466">
        <v>0.33457976529811617</v>
      </c>
      <c r="F5" s="286">
        <v>0.33457976529811617</v>
      </c>
      <c r="G5" s="287"/>
    </row>
    <row r="6" spans="1:11" ht="28.95" customHeight="1" x14ac:dyDescent="0.3">
      <c r="B6" s="289" t="s">
        <v>262</v>
      </c>
      <c r="C6" s="286">
        <v>4.2994119017465398</v>
      </c>
      <c r="D6" s="467">
        <v>4.2994119017465398</v>
      </c>
      <c r="E6" s="467">
        <v>0.31727365040736544</v>
      </c>
      <c r="F6" s="286">
        <v>-0.31727365040736544</v>
      </c>
      <c r="G6" s="287"/>
    </row>
    <row r="7" spans="1:11" x14ac:dyDescent="0.3">
      <c r="B7" s="289" t="s">
        <v>114</v>
      </c>
      <c r="C7" s="286">
        <v>5.4517108598251429</v>
      </c>
      <c r="D7" s="467">
        <v>4.2994119017465398</v>
      </c>
      <c r="E7" s="467">
        <v>1.1522989580786032</v>
      </c>
      <c r="F7" s="286">
        <v>1.1522989580786032</v>
      </c>
      <c r="G7" s="287"/>
      <c r="K7" s="236"/>
    </row>
    <row r="8" spans="1:11" ht="31.95" customHeight="1" x14ac:dyDescent="0.3">
      <c r="B8" s="284" t="s">
        <v>263</v>
      </c>
      <c r="C8" s="285">
        <v>5.4517108598251429</v>
      </c>
      <c r="D8" s="466">
        <v>5.4517108598251429</v>
      </c>
      <c r="E8" s="466"/>
      <c r="F8" s="285"/>
      <c r="G8" s="290"/>
    </row>
    <row r="9" spans="1:11" x14ac:dyDescent="0.3">
      <c r="C9" s="291"/>
      <c r="D9" s="466"/>
      <c r="E9" s="466"/>
      <c r="F9" s="288"/>
      <c r="G9" s="290"/>
    </row>
    <row r="10" spans="1:11" x14ac:dyDescent="0.3">
      <c r="C10" s="291"/>
      <c r="D10" s="466"/>
      <c r="E10" s="466"/>
      <c r="F10" s="288"/>
      <c r="G10" s="292"/>
    </row>
    <row r="11" spans="1:11" x14ac:dyDescent="0.3">
      <c r="C11" s="236"/>
      <c r="D11" s="468"/>
      <c r="E11" s="469"/>
      <c r="G11" s="292"/>
    </row>
    <row r="12" spans="1:11" x14ac:dyDescent="0.3">
      <c r="C12" s="236"/>
      <c r="G12" s="292"/>
    </row>
    <row r="13" spans="1:11" x14ac:dyDescent="0.3">
      <c r="C13" s="293"/>
      <c r="F13" s="236"/>
      <c r="G13" s="292"/>
    </row>
    <row r="14" spans="1:11" x14ac:dyDescent="0.3">
      <c r="G14" s="292"/>
    </row>
  </sheetData>
  <hyperlinks>
    <hyperlink ref="A1" location="'ÍNDICE GFÁFICOS'!A1" display="Ir al índice de gráficos" xr:uid="{CBBCF8B9-CCA7-462A-80ED-068D8B65027B}"/>
  </hyperlinks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311F6-CCB8-4811-B0F1-C3CD1D73A414}">
  <dimension ref="A1:I15"/>
  <sheetViews>
    <sheetView showGridLines="0" workbookViewId="0">
      <selection activeCell="H2" sqref="H2:H3"/>
    </sheetView>
  </sheetViews>
  <sheetFormatPr baseColWidth="10" defaultRowHeight="14.4" x14ac:dyDescent="0.3"/>
  <cols>
    <col min="2" max="2" width="14.44140625" customWidth="1"/>
    <col min="4" max="5" width="6.88671875" style="21" bestFit="1" customWidth="1"/>
    <col min="8" max="8" width="12.44140625" customWidth="1"/>
  </cols>
  <sheetData>
    <row r="1" spans="1:9" x14ac:dyDescent="0.3">
      <c r="A1" s="346" t="s">
        <v>895</v>
      </c>
    </row>
    <row r="2" spans="1:9" ht="15" x14ac:dyDescent="0.3">
      <c r="C2" s="282">
        <v>2022</v>
      </c>
      <c r="D2" s="465" t="s">
        <v>119</v>
      </c>
      <c r="E2" s="465" t="s">
        <v>119</v>
      </c>
      <c r="F2" s="282" t="s">
        <v>258</v>
      </c>
      <c r="H2" s="281" t="s">
        <v>257</v>
      </c>
    </row>
    <row r="3" spans="1:9" ht="15" x14ac:dyDescent="0.3">
      <c r="B3" s="284" t="s">
        <v>260</v>
      </c>
      <c r="C3" s="294">
        <v>4.282105786855789</v>
      </c>
      <c r="D3" s="470">
        <v>4.282105786855789</v>
      </c>
      <c r="E3" s="470"/>
      <c r="F3" s="294"/>
      <c r="H3" s="281" t="s">
        <v>907</v>
      </c>
      <c r="I3" s="281" t="s">
        <v>259</v>
      </c>
    </row>
    <row r="4" spans="1:9" ht="25.2" customHeight="1" x14ac:dyDescent="0.3">
      <c r="B4" s="289" t="s">
        <v>264</v>
      </c>
      <c r="C4" s="295">
        <v>4.4525736313321138</v>
      </c>
      <c r="D4" s="470">
        <v>4.282105786855789</v>
      </c>
      <c r="E4" s="470">
        <v>0.1704678444763246</v>
      </c>
      <c r="F4" s="295">
        <v>0.1704678444763246</v>
      </c>
    </row>
    <row r="5" spans="1:9" ht="25.2" customHeight="1" x14ac:dyDescent="0.3">
      <c r="B5" s="289" t="s">
        <v>265</v>
      </c>
      <c r="C5" s="295">
        <v>4.0283401496879421</v>
      </c>
      <c r="D5" s="470">
        <v>4.0283401496879421</v>
      </c>
      <c r="E5" s="470">
        <v>0.42423348164417207</v>
      </c>
      <c r="F5" s="295">
        <v>-0.42423348164417207</v>
      </c>
    </row>
    <row r="6" spans="1:9" ht="25.2" customHeight="1" x14ac:dyDescent="0.3">
      <c r="B6" s="289" t="s">
        <v>266</v>
      </c>
      <c r="C6" s="295">
        <v>3.7952779611284879</v>
      </c>
      <c r="D6" s="470">
        <v>3.7952779611284879</v>
      </c>
      <c r="E6" s="470">
        <v>0.23306218855945429</v>
      </c>
      <c r="F6" s="295">
        <v>-0.23306218855945429</v>
      </c>
    </row>
    <row r="7" spans="1:9" ht="25.2" customHeight="1" x14ac:dyDescent="0.3">
      <c r="B7" s="289" t="s">
        <v>267</v>
      </c>
      <c r="C7" s="295">
        <v>3.6252446875463602</v>
      </c>
      <c r="D7" s="470">
        <v>3.6252446875463602</v>
      </c>
      <c r="E7" s="470">
        <v>0.17003327358212766</v>
      </c>
      <c r="F7" s="295">
        <v>-0.17003327358212766</v>
      </c>
    </row>
    <row r="8" spans="1:9" ht="19.2" customHeight="1" x14ac:dyDescent="0.3">
      <c r="B8" s="289" t="s">
        <v>268</v>
      </c>
      <c r="C8" s="295">
        <v>3.4457067660559373</v>
      </c>
      <c r="D8" s="470">
        <v>3.4457067660559373</v>
      </c>
      <c r="E8" s="470">
        <v>0.17953792149042269</v>
      </c>
      <c r="F8" s="295">
        <v>-0.17953792149042269</v>
      </c>
    </row>
    <row r="9" spans="1:9" ht="19.2" customHeight="1" x14ac:dyDescent="0.3">
      <c r="B9" s="289" t="s">
        <v>269</v>
      </c>
      <c r="C9" s="295">
        <v>5.8446470037828142</v>
      </c>
      <c r="D9" s="470">
        <v>3.4457067660559373</v>
      </c>
      <c r="E9" s="470">
        <v>2.3989402377268769</v>
      </c>
      <c r="F9" s="295">
        <v>2.3989402377268769</v>
      </c>
    </row>
    <row r="10" spans="1:9" ht="19.2" customHeight="1" x14ac:dyDescent="0.3">
      <c r="B10" s="289" t="s">
        <v>270</v>
      </c>
      <c r="C10" s="295">
        <v>5.4517108598251429</v>
      </c>
      <c r="D10" s="470">
        <v>5.4517108598251429</v>
      </c>
      <c r="E10" s="470">
        <v>0.39293614395767085</v>
      </c>
      <c r="F10" s="295">
        <v>-0.39293614395767085</v>
      </c>
    </row>
    <row r="11" spans="1:9" ht="30" x14ac:dyDescent="0.3">
      <c r="B11" s="284" t="s">
        <v>263</v>
      </c>
      <c r="C11" s="294">
        <v>5.4517108598251429</v>
      </c>
      <c r="D11" s="470">
        <v>5.4517108598251429</v>
      </c>
      <c r="E11" s="470"/>
      <c r="F11" s="294"/>
    </row>
    <row r="15" spans="1:9" x14ac:dyDescent="0.3">
      <c r="D15" s="471"/>
    </row>
  </sheetData>
  <hyperlinks>
    <hyperlink ref="A1" location="'ÍNDICE GFÁFICOS'!A1" display="Ir al índice de gráficos" xr:uid="{83D94165-A326-4C82-9CF9-ACAE19E02744}"/>
  </hyperlink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0C82-30EE-4C45-86C6-E9D5DE189103}">
  <dimension ref="A1:L15"/>
  <sheetViews>
    <sheetView showGridLines="0" workbookViewId="0">
      <selection activeCell="H1" sqref="H1:H2"/>
    </sheetView>
  </sheetViews>
  <sheetFormatPr baseColWidth="10" defaultRowHeight="14.4" x14ac:dyDescent="0.3"/>
  <cols>
    <col min="1" max="1" width="9.44140625" customWidth="1"/>
    <col min="2" max="2" width="16.5546875" customWidth="1"/>
    <col min="3" max="3" width="6.21875" bestFit="1" customWidth="1"/>
    <col min="4" max="5" width="6.88671875" style="21" bestFit="1" customWidth="1"/>
    <col min="6" max="6" width="9.109375" bestFit="1" customWidth="1"/>
    <col min="8" max="8" width="12.6640625" customWidth="1"/>
  </cols>
  <sheetData>
    <row r="1" spans="1:12" x14ac:dyDescent="0.3">
      <c r="A1" s="346" t="s">
        <v>895</v>
      </c>
      <c r="H1" s="281" t="s">
        <v>271</v>
      </c>
    </row>
    <row r="2" spans="1:12" ht="15" x14ac:dyDescent="0.3">
      <c r="C2" s="282">
        <v>2022</v>
      </c>
      <c r="D2" s="465" t="s">
        <v>119</v>
      </c>
      <c r="E2" s="465" t="s">
        <v>119</v>
      </c>
      <c r="F2" s="282" t="s">
        <v>258</v>
      </c>
      <c r="G2" s="283"/>
      <c r="H2" s="281" t="s">
        <v>908</v>
      </c>
      <c r="I2" s="281" t="s">
        <v>272</v>
      </c>
    </row>
    <row r="3" spans="1:12" ht="15" x14ac:dyDescent="0.3">
      <c r="B3" s="284" t="s">
        <v>260</v>
      </c>
      <c r="C3" s="285">
        <v>4.0956237252518068</v>
      </c>
      <c r="D3" s="470">
        <v>4.0956237252518068</v>
      </c>
      <c r="E3" s="470"/>
      <c r="F3" s="286"/>
      <c r="G3" s="287"/>
      <c r="K3" s="451"/>
      <c r="L3" s="451"/>
    </row>
    <row r="4" spans="1:12" ht="26.4" x14ac:dyDescent="0.3">
      <c r="B4" s="289" t="s">
        <v>261</v>
      </c>
      <c r="C4" s="286">
        <v>3.3933999028067721</v>
      </c>
      <c r="D4" s="470">
        <v>3.3933999028067721</v>
      </c>
      <c r="E4" s="470">
        <v>0.70222382244503478</v>
      </c>
      <c r="F4" s="286">
        <v>-0.70222382244503478</v>
      </c>
      <c r="G4" s="287"/>
      <c r="J4" s="288"/>
      <c r="K4" s="288"/>
    </row>
    <row r="5" spans="1:12" ht="29.4" customHeight="1" x14ac:dyDescent="0.3">
      <c r="B5" s="289" t="s">
        <v>262</v>
      </c>
      <c r="C5" s="286">
        <v>3.0641050776693115</v>
      </c>
      <c r="D5" s="470">
        <v>3.0641050776693115</v>
      </c>
      <c r="E5" s="470">
        <v>0.32929482513746056</v>
      </c>
      <c r="F5" s="286">
        <v>-0.32929482513746056</v>
      </c>
      <c r="G5" s="287"/>
    </row>
    <row r="6" spans="1:12" x14ac:dyDescent="0.3">
      <c r="B6" s="289" t="s">
        <v>114</v>
      </c>
      <c r="C6" s="286">
        <v>4.4023492193556946</v>
      </c>
      <c r="D6" s="470">
        <v>3.0641050776693115</v>
      </c>
      <c r="E6" s="470">
        <v>1.3382441416863831</v>
      </c>
      <c r="F6" s="286">
        <v>1.3382441416863831</v>
      </c>
      <c r="G6" s="287"/>
    </row>
    <row r="7" spans="1:12" ht="30" x14ac:dyDescent="0.3">
      <c r="B7" s="284" t="s">
        <v>263</v>
      </c>
      <c r="C7" s="285">
        <v>4.4023492193556946</v>
      </c>
      <c r="D7" s="470">
        <v>4.4023492193556946</v>
      </c>
      <c r="E7" s="470"/>
      <c r="F7" s="286"/>
      <c r="G7" s="287"/>
      <c r="K7" s="236"/>
    </row>
    <row r="8" spans="1:12" x14ac:dyDescent="0.3">
      <c r="C8" s="291"/>
      <c r="D8" s="470"/>
      <c r="E8" s="470"/>
      <c r="F8" s="288"/>
      <c r="G8" s="290"/>
    </row>
    <row r="9" spans="1:12" x14ac:dyDescent="0.3">
      <c r="A9" s="236"/>
      <c r="C9" s="291"/>
      <c r="D9" s="470"/>
      <c r="E9" s="470"/>
      <c r="F9" s="288"/>
      <c r="G9" s="290"/>
    </row>
    <row r="10" spans="1:12" x14ac:dyDescent="0.3">
      <c r="C10" s="236"/>
      <c r="D10" s="470"/>
      <c r="E10" s="470"/>
      <c r="G10" s="292"/>
    </row>
    <row r="11" spans="1:12" x14ac:dyDescent="0.3">
      <c r="C11" s="236"/>
      <c r="D11" s="470"/>
      <c r="E11" s="470"/>
      <c r="G11" s="292"/>
    </row>
    <row r="12" spans="1:12" x14ac:dyDescent="0.3">
      <c r="C12" s="293"/>
      <c r="F12" s="236"/>
      <c r="G12" s="292"/>
    </row>
    <row r="13" spans="1:12" x14ac:dyDescent="0.3">
      <c r="G13" s="292"/>
    </row>
    <row r="14" spans="1:12" x14ac:dyDescent="0.3">
      <c r="G14" s="292"/>
    </row>
    <row r="15" spans="1:12" x14ac:dyDescent="0.3">
      <c r="D15" s="471"/>
    </row>
  </sheetData>
  <mergeCells count="1">
    <mergeCell ref="K3:L3"/>
  </mergeCells>
  <hyperlinks>
    <hyperlink ref="A1" location="'ÍNDICE GFÁFICOS'!A1" display="Ir al índice de gráficos" xr:uid="{D3FFB20D-000A-4F02-AE79-0706C29862BC}"/>
  </hyperlink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C44D5-F537-4716-A840-629256326056}">
  <dimension ref="A1:L15"/>
  <sheetViews>
    <sheetView showGridLines="0" workbookViewId="0">
      <selection activeCell="H1" sqref="H1:H2"/>
    </sheetView>
  </sheetViews>
  <sheetFormatPr baseColWidth="10" defaultRowHeight="14.4" x14ac:dyDescent="0.3"/>
  <cols>
    <col min="1" max="1" width="9.44140625" customWidth="1"/>
    <col min="2" max="2" width="16.5546875" customWidth="1"/>
    <col min="3" max="3" width="6.21875" bestFit="1" customWidth="1"/>
    <col min="4" max="5" width="6.88671875" style="21" bestFit="1" customWidth="1"/>
    <col min="6" max="6" width="9.109375" bestFit="1" customWidth="1"/>
    <col min="8" max="8" width="12.109375" customWidth="1"/>
  </cols>
  <sheetData>
    <row r="1" spans="1:12" x14ac:dyDescent="0.3">
      <c r="A1" s="346" t="s">
        <v>895</v>
      </c>
      <c r="H1" s="281" t="s">
        <v>271</v>
      </c>
    </row>
    <row r="2" spans="1:12" ht="15" x14ac:dyDescent="0.3">
      <c r="C2" s="282">
        <v>2022</v>
      </c>
      <c r="D2" s="465" t="s">
        <v>119</v>
      </c>
      <c r="E2" s="465" t="s">
        <v>119</v>
      </c>
      <c r="F2" s="282" t="s">
        <v>258</v>
      </c>
      <c r="G2" s="283"/>
      <c r="H2" s="281" t="s">
        <v>909</v>
      </c>
      <c r="I2" s="281" t="s">
        <v>273</v>
      </c>
    </row>
    <row r="3" spans="1:12" ht="15" x14ac:dyDescent="0.3">
      <c r="B3" s="284" t="s">
        <v>260</v>
      </c>
      <c r="C3" s="296">
        <v>7.5239180033297881</v>
      </c>
      <c r="D3" s="470">
        <v>7.5239180033297881</v>
      </c>
      <c r="E3" s="470"/>
      <c r="F3" s="297"/>
      <c r="G3" s="287"/>
      <c r="K3" s="451"/>
      <c r="L3" s="451"/>
    </row>
    <row r="4" spans="1:12" ht="26.4" x14ac:dyDescent="0.3">
      <c r="B4" s="289" t="s">
        <v>261</v>
      </c>
      <c r="C4" s="297">
        <v>2.6753289169177119</v>
      </c>
      <c r="D4" s="470">
        <v>2.6753289169177119</v>
      </c>
      <c r="E4" s="470">
        <v>4.8485890864120762</v>
      </c>
      <c r="F4" s="297">
        <v>-4.8485890864120762</v>
      </c>
      <c r="G4" s="287"/>
      <c r="J4" s="288"/>
      <c r="K4" s="288"/>
    </row>
    <row r="5" spans="1:12" ht="30" customHeight="1" x14ac:dyDescent="0.3">
      <c r="B5" s="289" t="s">
        <v>262</v>
      </c>
      <c r="C5" s="297">
        <v>2.3709637569421615</v>
      </c>
      <c r="D5" s="470">
        <v>2.3709637569421615</v>
      </c>
      <c r="E5" s="470">
        <v>0.30436515997555036</v>
      </c>
      <c r="F5" s="297">
        <v>-0.30436515997555036</v>
      </c>
      <c r="G5" s="287"/>
    </row>
    <row r="6" spans="1:12" x14ac:dyDescent="0.3">
      <c r="B6" s="289" t="s">
        <v>114</v>
      </c>
      <c r="C6" s="297">
        <v>4.0763685019240103</v>
      </c>
      <c r="D6" s="470">
        <v>2.3709637569421615</v>
      </c>
      <c r="E6" s="470">
        <v>1.7054047449818484</v>
      </c>
      <c r="F6" s="297">
        <v>1.7054047449818484</v>
      </c>
      <c r="G6" s="287"/>
    </row>
    <row r="7" spans="1:12" ht="30" x14ac:dyDescent="0.3">
      <c r="B7" s="284" t="s">
        <v>263</v>
      </c>
      <c r="C7" s="296">
        <v>4.0763685019240103</v>
      </c>
      <c r="D7" s="470">
        <v>4.0763685019240103</v>
      </c>
      <c r="E7" s="470"/>
      <c r="F7" s="297"/>
      <c r="G7" s="287"/>
      <c r="K7" s="236"/>
    </row>
    <row r="8" spans="1:12" x14ac:dyDescent="0.3">
      <c r="C8" s="291"/>
      <c r="D8" s="470"/>
      <c r="E8" s="470"/>
      <c r="F8" s="288"/>
      <c r="G8" s="290"/>
    </row>
    <row r="9" spans="1:12" x14ac:dyDescent="0.3">
      <c r="C9" s="291"/>
      <c r="D9" s="470"/>
      <c r="E9" s="470"/>
      <c r="F9" s="288"/>
      <c r="G9" s="290"/>
    </row>
    <row r="10" spans="1:12" x14ac:dyDescent="0.3">
      <c r="C10" s="236"/>
      <c r="D10" s="470"/>
      <c r="E10" s="470"/>
      <c r="G10" s="292"/>
    </row>
    <row r="11" spans="1:12" x14ac:dyDescent="0.3">
      <c r="C11" s="236"/>
      <c r="D11" s="470"/>
      <c r="E11" s="470"/>
      <c r="G11" s="292"/>
    </row>
    <row r="12" spans="1:12" x14ac:dyDescent="0.3">
      <c r="C12" s="293"/>
      <c r="F12" s="236"/>
      <c r="G12" s="292"/>
    </row>
    <row r="13" spans="1:12" x14ac:dyDescent="0.3">
      <c r="G13" s="292"/>
    </row>
    <row r="14" spans="1:12" x14ac:dyDescent="0.3">
      <c r="G14" s="292"/>
    </row>
    <row r="15" spans="1:12" x14ac:dyDescent="0.3">
      <c r="D15" s="471"/>
    </row>
  </sheetData>
  <mergeCells count="1">
    <mergeCell ref="K3:L3"/>
  </mergeCells>
  <hyperlinks>
    <hyperlink ref="A1" location="'ÍNDICE GFÁFICOS'!A1" display="Ir al índice de gráficos" xr:uid="{D5529BA2-B9CE-45D6-AA64-1B31DC9E4FEF}"/>
  </hyperlinks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7F45D-2D39-4A5B-98BF-7834B9B54ED7}">
  <dimension ref="A1:L15"/>
  <sheetViews>
    <sheetView showGridLines="0" workbookViewId="0">
      <selection activeCell="H1" sqref="H1:H2"/>
    </sheetView>
  </sheetViews>
  <sheetFormatPr baseColWidth="10" defaultRowHeight="14.4" x14ac:dyDescent="0.3"/>
  <cols>
    <col min="1" max="1" width="9.44140625" customWidth="1"/>
    <col min="2" max="2" width="16.5546875" customWidth="1"/>
    <col min="3" max="3" width="6.21875" bestFit="1" customWidth="1"/>
    <col min="4" max="5" width="6.88671875" style="21" bestFit="1" customWidth="1"/>
    <col min="6" max="6" width="9.109375" bestFit="1" customWidth="1"/>
    <col min="8" max="8" width="13" customWidth="1"/>
  </cols>
  <sheetData>
    <row r="1" spans="1:12" x14ac:dyDescent="0.3">
      <c r="A1" s="346" t="s">
        <v>895</v>
      </c>
      <c r="H1" s="281" t="s">
        <v>271</v>
      </c>
    </row>
    <row r="2" spans="1:12" ht="15" x14ac:dyDescent="0.3">
      <c r="C2" s="282">
        <v>2022</v>
      </c>
      <c r="D2" s="465" t="s">
        <v>119</v>
      </c>
      <c r="E2" s="465" t="s">
        <v>119</v>
      </c>
      <c r="F2" s="282" t="s">
        <v>258</v>
      </c>
      <c r="G2" s="283"/>
      <c r="H2" s="281" t="s">
        <v>910</v>
      </c>
      <c r="I2" s="281" t="s">
        <v>274</v>
      </c>
    </row>
    <row r="3" spans="1:12" ht="15" x14ac:dyDescent="0.3">
      <c r="B3" s="284" t="s">
        <v>260</v>
      </c>
      <c r="C3" s="296">
        <v>6.1726979222924472</v>
      </c>
      <c r="D3" s="470">
        <v>6.1726979222924472</v>
      </c>
      <c r="E3" s="470"/>
      <c r="F3" s="297"/>
      <c r="G3" s="287"/>
      <c r="K3" s="451"/>
      <c r="L3" s="451"/>
    </row>
    <row r="4" spans="1:12" ht="26.4" x14ac:dyDescent="0.3">
      <c r="B4" s="289" t="s">
        <v>261</v>
      </c>
      <c r="C4" s="297">
        <v>4.6976147301479374</v>
      </c>
      <c r="D4" s="470">
        <v>4.6976147301479374</v>
      </c>
      <c r="E4" s="470">
        <v>1.4750831921445098</v>
      </c>
      <c r="F4" s="297">
        <v>-1.4750831921445098</v>
      </c>
      <c r="G4" s="287"/>
      <c r="J4" s="288"/>
      <c r="K4" s="288"/>
    </row>
    <row r="5" spans="1:12" ht="28.2" customHeight="1" x14ac:dyDescent="0.3">
      <c r="B5" s="289" t="s">
        <v>262</v>
      </c>
      <c r="C5" s="297">
        <v>4.4465314773447737</v>
      </c>
      <c r="D5" s="470">
        <v>4.4465314773447737</v>
      </c>
      <c r="E5" s="470">
        <v>0.25108325280316368</v>
      </c>
      <c r="F5" s="297">
        <v>-0.25108325280316368</v>
      </c>
      <c r="G5" s="287"/>
    </row>
    <row r="6" spans="1:12" x14ac:dyDescent="0.3">
      <c r="B6" s="289" t="s">
        <v>114</v>
      </c>
      <c r="C6" s="297">
        <v>4.8965265039185191</v>
      </c>
      <c r="D6" s="470">
        <v>4.4465314773447737</v>
      </c>
      <c r="E6" s="470">
        <v>0.44999502657374535</v>
      </c>
      <c r="F6" s="297">
        <v>0.44999502657374535</v>
      </c>
      <c r="G6" s="287"/>
    </row>
    <row r="7" spans="1:12" ht="30" x14ac:dyDescent="0.3">
      <c r="B7" s="284" t="s">
        <v>263</v>
      </c>
      <c r="C7" s="296">
        <v>4.8965265039185191</v>
      </c>
      <c r="D7" s="470">
        <v>4.8965265039185191</v>
      </c>
      <c r="E7" s="470"/>
      <c r="F7" s="297"/>
      <c r="G7" s="287"/>
      <c r="K7" s="236"/>
    </row>
    <row r="8" spans="1:12" x14ac:dyDescent="0.3">
      <c r="C8" s="291"/>
      <c r="D8" s="470"/>
      <c r="E8" s="470"/>
      <c r="F8" s="288"/>
      <c r="G8" s="290"/>
    </row>
    <row r="9" spans="1:12" x14ac:dyDescent="0.3">
      <c r="C9" s="291"/>
      <c r="D9" s="470"/>
      <c r="E9" s="470"/>
      <c r="F9" s="288"/>
      <c r="G9" s="290"/>
    </row>
    <row r="10" spans="1:12" x14ac:dyDescent="0.3">
      <c r="C10" s="236"/>
      <c r="D10" s="470"/>
      <c r="E10" s="470"/>
      <c r="G10" s="292"/>
    </row>
    <row r="11" spans="1:12" x14ac:dyDescent="0.3">
      <c r="C11" s="236"/>
      <c r="D11" s="470"/>
      <c r="E11" s="470"/>
      <c r="G11" s="292"/>
    </row>
    <row r="12" spans="1:12" x14ac:dyDescent="0.3">
      <c r="C12" s="293"/>
      <c r="F12" s="236"/>
      <c r="G12" s="292"/>
    </row>
    <row r="13" spans="1:12" x14ac:dyDescent="0.3">
      <c r="G13" s="292"/>
    </row>
    <row r="14" spans="1:12" x14ac:dyDescent="0.3">
      <c r="G14" s="292"/>
    </row>
    <row r="15" spans="1:12" x14ac:dyDescent="0.3">
      <c r="D15" s="471"/>
    </row>
  </sheetData>
  <mergeCells count="1">
    <mergeCell ref="K3:L3"/>
  </mergeCells>
  <hyperlinks>
    <hyperlink ref="A1" location="'ÍNDICE GFÁFICOS'!A1" display="Ir al índice de gráficos" xr:uid="{EA1FC7C8-329A-484C-B060-56DC0ABC7595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3B0ED-2743-45D2-9E02-511FD20C5670}">
  <dimension ref="B1:H178"/>
  <sheetViews>
    <sheetView showGridLines="0" tabSelected="1" zoomScaleNormal="100" workbookViewId="0">
      <pane ySplit="6" topLeftCell="A7" activePane="bottomLeft" state="frozen"/>
      <selection pane="bottomLeft"/>
    </sheetView>
  </sheetViews>
  <sheetFormatPr baseColWidth="10" defaultRowHeight="14.4" x14ac:dyDescent="0.3"/>
  <cols>
    <col min="2" max="2" width="45.88671875" style="307" customWidth="1"/>
    <col min="3" max="3" width="62.77734375" style="308" bestFit="1" customWidth="1"/>
    <col min="4" max="4" width="11.5546875" style="309"/>
    <col min="5" max="5" width="19.88671875" style="310" customWidth="1"/>
    <col min="6" max="6" width="81.5546875" style="308" customWidth="1"/>
    <col min="7" max="7" width="40.5546875" style="311" bestFit="1" customWidth="1"/>
    <col min="8" max="8" width="26.6640625" style="307" customWidth="1"/>
  </cols>
  <sheetData>
    <row r="1" spans="2:8" s="307" customFormat="1" ht="13.2" x14ac:dyDescent="0.3">
      <c r="C1" s="308"/>
      <c r="D1" s="309"/>
      <c r="E1" s="310"/>
      <c r="F1" s="308"/>
      <c r="G1" s="311"/>
    </row>
    <row r="2" spans="2:8" s="312" customFormat="1" ht="30.6" x14ac:dyDescent="0.3">
      <c r="B2" s="413" t="s">
        <v>638</v>
      </c>
      <c r="C2" s="413"/>
      <c r="D2" s="413"/>
      <c r="E2" s="413"/>
      <c r="F2" s="413"/>
      <c r="G2" s="413"/>
      <c r="H2" s="313">
        <v>45287</v>
      </c>
    </row>
    <row r="3" spans="2:8" s="307" customFormat="1" ht="13.2" x14ac:dyDescent="0.3">
      <c r="C3" s="308"/>
      <c r="D3" s="309"/>
      <c r="E3" s="310"/>
      <c r="F3" s="308"/>
      <c r="G3" s="311"/>
    </row>
    <row r="4" spans="2:8" s="307" customFormat="1" ht="13.2" x14ac:dyDescent="0.3">
      <c r="C4" s="308"/>
      <c r="D4" s="309"/>
      <c r="E4" s="310"/>
      <c r="F4" s="308"/>
      <c r="G4" s="311"/>
    </row>
    <row r="5" spans="2:8" s="307" customFormat="1" ht="13.2" x14ac:dyDescent="0.3">
      <c r="C5" s="308"/>
      <c r="D5" s="309"/>
      <c r="E5" s="310"/>
      <c r="F5" s="308"/>
      <c r="G5" s="311"/>
    </row>
    <row r="6" spans="2:8" s="314" customFormat="1" ht="13.2" thickBot="1" x14ac:dyDescent="0.35">
      <c r="B6" s="315" t="s">
        <v>613</v>
      </c>
      <c r="C6" s="316" t="s">
        <v>614</v>
      </c>
      <c r="D6" s="316" t="s">
        <v>615</v>
      </c>
      <c r="E6" s="316" t="s">
        <v>616</v>
      </c>
      <c r="F6" s="316" t="s">
        <v>617</v>
      </c>
      <c r="G6" s="315" t="s">
        <v>618</v>
      </c>
    </row>
    <row r="7" spans="2:8" x14ac:dyDescent="0.3">
      <c r="B7" s="317"/>
      <c r="C7" s="318"/>
      <c r="D7" s="319"/>
      <c r="E7" s="320"/>
      <c r="F7" s="321"/>
      <c r="G7" s="322"/>
      <c r="H7" s="323"/>
    </row>
    <row r="8" spans="2:8" x14ac:dyDescent="0.3">
      <c r="B8" s="324" t="s">
        <v>619</v>
      </c>
      <c r="C8" s="318"/>
      <c r="D8" s="319"/>
      <c r="E8" s="320"/>
      <c r="F8" s="321"/>
      <c r="G8" s="322"/>
      <c r="H8" s="323"/>
    </row>
    <row r="9" spans="2:8" ht="26.4" x14ac:dyDescent="0.3">
      <c r="B9" s="324"/>
      <c r="C9" s="325" t="s">
        <v>620</v>
      </c>
      <c r="D9" s="326"/>
      <c r="E9" s="327"/>
      <c r="F9" s="328"/>
      <c r="G9" s="323"/>
      <c r="H9" s="323"/>
    </row>
    <row r="10" spans="2:8" x14ac:dyDescent="0.3">
      <c r="D10" s="334">
        <v>12</v>
      </c>
      <c r="E10" s="335" t="s">
        <v>658</v>
      </c>
      <c r="F10" s="336" t="s">
        <v>659</v>
      </c>
      <c r="G10" s="343" t="s">
        <v>781</v>
      </c>
    </row>
    <row r="11" spans="2:8" x14ac:dyDescent="0.3">
      <c r="D11" s="334">
        <v>12</v>
      </c>
      <c r="E11" s="335" t="s">
        <v>660</v>
      </c>
      <c r="F11" s="336" t="s">
        <v>661</v>
      </c>
      <c r="G11" s="343" t="s">
        <v>781</v>
      </c>
    </row>
    <row r="12" spans="2:8" ht="26.4" x14ac:dyDescent="0.3">
      <c r="D12" s="334">
        <v>12</v>
      </c>
      <c r="E12" s="335" t="s">
        <v>662</v>
      </c>
      <c r="F12" s="336" t="s">
        <v>663</v>
      </c>
      <c r="G12" s="343" t="s">
        <v>781</v>
      </c>
    </row>
    <row r="13" spans="2:8" ht="26.4" x14ac:dyDescent="0.3">
      <c r="D13" s="334">
        <v>13</v>
      </c>
      <c r="E13" s="335" t="s">
        <v>664</v>
      </c>
      <c r="F13" s="336" t="s">
        <v>665</v>
      </c>
      <c r="G13" s="344" t="s">
        <v>780</v>
      </c>
    </row>
    <row r="14" spans="2:8" x14ac:dyDescent="0.3">
      <c r="D14" s="334">
        <v>15</v>
      </c>
      <c r="E14" s="335" t="s">
        <v>666</v>
      </c>
      <c r="F14" s="336" t="s">
        <v>667</v>
      </c>
      <c r="G14" s="343" t="s">
        <v>782</v>
      </c>
    </row>
    <row r="15" spans="2:8" x14ac:dyDescent="0.3">
      <c r="D15" s="334">
        <v>15</v>
      </c>
      <c r="E15" s="335" t="s">
        <v>668</v>
      </c>
      <c r="F15" s="336" t="s">
        <v>669</v>
      </c>
      <c r="G15" s="343" t="s">
        <v>782</v>
      </c>
    </row>
    <row r="16" spans="2:8" x14ac:dyDescent="0.3">
      <c r="D16" s="334">
        <v>15</v>
      </c>
      <c r="E16" s="335" t="s">
        <v>670</v>
      </c>
      <c r="F16" s="336" t="s">
        <v>671</v>
      </c>
      <c r="G16" s="343" t="s">
        <v>782</v>
      </c>
    </row>
    <row r="17" spans="2:8" x14ac:dyDescent="0.3">
      <c r="D17" s="334">
        <v>17</v>
      </c>
      <c r="E17" s="335" t="s">
        <v>672</v>
      </c>
      <c r="F17" s="336" t="s">
        <v>673</v>
      </c>
      <c r="G17" s="343" t="s">
        <v>782</v>
      </c>
    </row>
    <row r="18" spans="2:8" x14ac:dyDescent="0.3">
      <c r="D18" s="334">
        <v>17</v>
      </c>
      <c r="E18" s="335" t="s">
        <v>674</v>
      </c>
      <c r="F18" s="336" t="s">
        <v>675</v>
      </c>
      <c r="G18" s="343" t="s">
        <v>782</v>
      </c>
    </row>
    <row r="19" spans="2:8" x14ac:dyDescent="0.3">
      <c r="D19" s="334">
        <v>17</v>
      </c>
      <c r="E19" s="335" t="s">
        <v>676</v>
      </c>
      <c r="F19" s="336" t="s">
        <v>677</v>
      </c>
      <c r="G19" s="343" t="s">
        <v>782</v>
      </c>
    </row>
    <row r="20" spans="2:8" x14ac:dyDescent="0.3">
      <c r="D20" s="334">
        <v>17</v>
      </c>
      <c r="E20" s="335" t="s">
        <v>678</v>
      </c>
      <c r="F20" s="336" t="s">
        <v>679</v>
      </c>
      <c r="G20" s="343" t="s">
        <v>782</v>
      </c>
    </row>
    <row r="21" spans="2:8" x14ac:dyDescent="0.3">
      <c r="D21" s="334">
        <v>17</v>
      </c>
      <c r="E21" s="335" t="s">
        <v>680</v>
      </c>
      <c r="F21" s="336" t="s">
        <v>681</v>
      </c>
      <c r="G21" s="343" t="s">
        <v>782</v>
      </c>
    </row>
    <row r="22" spans="2:8" x14ac:dyDescent="0.3">
      <c r="D22" s="334">
        <v>17</v>
      </c>
      <c r="E22" s="335" t="s">
        <v>682</v>
      </c>
      <c r="F22" s="336" t="s">
        <v>683</v>
      </c>
      <c r="G22" s="343" t="s">
        <v>782</v>
      </c>
    </row>
    <row r="23" spans="2:8" ht="26.4" x14ac:dyDescent="0.3">
      <c r="B23" s="324"/>
      <c r="C23" s="325" t="s">
        <v>621</v>
      </c>
      <c r="D23" s="329"/>
      <c r="E23" s="330"/>
      <c r="F23" s="331"/>
      <c r="G23" s="332"/>
      <c r="H23" s="323"/>
    </row>
    <row r="24" spans="2:8" x14ac:dyDescent="0.3">
      <c r="B24" s="324" t="s">
        <v>622</v>
      </c>
      <c r="C24" s="325"/>
      <c r="D24" s="334"/>
      <c r="E24" s="335"/>
      <c r="F24" s="336"/>
      <c r="G24" s="332"/>
      <c r="H24" s="323"/>
    </row>
    <row r="25" spans="2:8" x14ac:dyDescent="0.3">
      <c r="B25" s="333"/>
      <c r="C25" s="325" t="s">
        <v>623</v>
      </c>
      <c r="D25" s="334"/>
      <c r="E25" s="335"/>
      <c r="F25" s="336"/>
      <c r="G25" s="332"/>
      <c r="H25" s="323"/>
    </row>
    <row r="26" spans="2:8" x14ac:dyDescent="0.3">
      <c r="D26" s="334">
        <v>24</v>
      </c>
      <c r="E26" s="335" t="s">
        <v>684</v>
      </c>
      <c r="F26" s="336" t="s">
        <v>685</v>
      </c>
      <c r="G26" s="343" t="s">
        <v>639</v>
      </c>
    </row>
    <row r="27" spans="2:8" x14ac:dyDescent="0.3">
      <c r="D27" s="334">
        <v>25</v>
      </c>
      <c r="E27" s="335" t="s">
        <v>686</v>
      </c>
      <c r="F27" s="336" t="s">
        <v>687</v>
      </c>
      <c r="G27" s="343" t="s">
        <v>648</v>
      </c>
    </row>
    <row r="28" spans="2:8" x14ac:dyDescent="0.3">
      <c r="D28" s="334">
        <v>26</v>
      </c>
      <c r="E28" s="335" t="s">
        <v>688</v>
      </c>
      <c r="F28" s="336" t="s">
        <v>689</v>
      </c>
      <c r="G28" s="343" t="s">
        <v>783</v>
      </c>
    </row>
    <row r="29" spans="2:8" x14ac:dyDescent="0.3">
      <c r="B29" s="333"/>
      <c r="C29" s="342" t="s">
        <v>624</v>
      </c>
      <c r="D29" s="334"/>
      <c r="E29" s="335"/>
      <c r="F29" s="336"/>
      <c r="G29" s="332"/>
      <c r="H29" s="323"/>
    </row>
    <row r="30" spans="2:8" x14ac:dyDescent="0.3">
      <c r="C30" s="345"/>
      <c r="D30" s="334">
        <v>26</v>
      </c>
      <c r="E30" s="335" t="s">
        <v>690</v>
      </c>
      <c r="F30" s="336" t="s">
        <v>691</v>
      </c>
      <c r="G30" s="341" t="s">
        <v>648</v>
      </c>
    </row>
    <row r="31" spans="2:8" x14ac:dyDescent="0.3">
      <c r="C31" s="345"/>
      <c r="D31" s="334">
        <v>27</v>
      </c>
      <c r="E31" s="335" t="s">
        <v>692</v>
      </c>
      <c r="F31" s="336" t="s">
        <v>886</v>
      </c>
      <c r="G31" s="341" t="s">
        <v>648</v>
      </c>
    </row>
    <row r="32" spans="2:8" x14ac:dyDescent="0.3">
      <c r="C32" s="345"/>
      <c r="D32" s="334">
        <v>29</v>
      </c>
      <c r="E32" s="335" t="s">
        <v>693</v>
      </c>
      <c r="F32" s="336" t="s">
        <v>694</v>
      </c>
      <c r="G32" s="341" t="s">
        <v>648</v>
      </c>
    </row>
    <row r="33" spans="2:8" x14ac:dyDescent="0.3">
      <c r="C33" s="345"/>
      <c r="D33" s="334">
        <v>30</v>
      </c>
      <c r="E33" s="335" t="s">
        <v>695</v>
      </c>
      <c r="F33" s="336" t="s">
        <v>887</v>
      </c>
      <c r="G33" s="341" t="s">
        <v>648</v>
      </c>
    </row>
    <row r="34" spans="2:8" x14ac:dyDescent="0.3">
      <c r="B34" s="333"/>
      <c r="C34" s="342" t="s">
        <v>625</v>
      </c>
      <c r="D34" s="334"/>
      <c r="E34" s="335"/>
      <c r="F34" s="336"/>
      <c r="G34" s="332"/>
      <c r="H34" s="323"/>
    </row>
    <row r="35" spans="2:8" x14ac:dyDescent="0.3">
      <c r="D35" s="334">
        <v>32</v>
      </c>
      <c r="E35" s="335" t="s">
        <v>696</v>
      </c>
      <c r="F35" s="336" t="s">
        <v>697</v>
      </c>
      <c r="G35" s="341" t="s">
        <v>639</v>
      </c>
    </row>
    <row r="36" spans="2:8" x14ac:dyDescent="0.3">
      <c r="D36" s="334">
        <v>33</v>
      </c>
      <c r="E36" s="335" t="s">
        <v>698</v>
      </c>
      <c r="F36" s="336" t="s">
        <v>699</v>
      </c>
      <c r="G36" s="341" t="s">
        <v>648</v>
      </c>
    </row>
    <row r="37" spans="2:8" x14ac:dyDescent="0.3">
      <c r="D37" s="334">
        <v>34</v>
      </c>
      <c r="E37" s="335" t="s">
        <v>700</v>
      </c>
      <c r="F37" s="336" t="s">
        <v>701</v>
      </c>
      <c r="G37" s="341" t="s">
        <v>783</v>
      </c>
    </row>
    <row r="38" spans="2:8" x14ac:dyDescent="0.3">
      <c r="B38" s="333"/>
      <c r="C38" s="325" t="s">
        <v>626</v>
      </c>
      <c r="D38" s="334"/>
      <c r="E38" s="335"/>
      <c r="F38" s="336"/>
      <c r="G38" s="332"/>
      <c r="H38" s="323"/>
    </row>
    <row r="39" spans="2:8" x14ac:dyDescent="0.3">
      <c r="B39" s="324"/>
      <c r="C39" s="342" t="s">
        <v>627</v>
      </c>
      <c r="D39" s="329"/>
      <c r="E39" s="330"/>
      <c r="F39" s="331"/>
      <c r="G39" s="332"/>
      <c r="H39" s="323"/>
    </row>
    <row r="40" spans="2:8" x14ac:dyDescent="0.3">
      <c r="C40" s="345"/>
      <c r="D40" s="334">
        <v>35</v>
      </c>
      <c r="E40" s="335" t="s">
        <v>702</v>
      </c>
      <c r="F40" s="336" t="s">
        <v>703</v>
      </c>
      <c r="G40" s="341" t="s">
        <v>648</v>
      </c>
    </row>
    <row r="41" spans="2:8" x14ac:dyDescent="0.3">
      <c r="C41" s="345"/>
      <c r="D41" s="334">
        <v>35</v>
      </c>
      <c r="E41" s="335" t="s">
        <v>704</v>
      </c>
      <c r="F41" s="336" t="s">
        <v>888</v>
      </c>
      <c r="G41" s="341" t="s">
        <v>648</v>
      </c>
    </row>
    <row r="42" spans="2:8" x14ac:dyDescent="0.3">
      <c r="C42" s="342" t="s">
        <v>628</v>
      </c>
      <c r="D42" s="334"/>
      <c r="E42" s="335"/>
      <c r="F42" s="336"/>
      <c r="G42" s="341"/>
    </row>
    <row r="43" spans="2:8" x14ac:dyDescent="0.3">
      <c r="D43" s="334">
        <v>36</v>
      </c>
      <c r="E43" s="335" t="s">
        <v>705</v>
      </c>
      <c r="F43" s="336" t="s">
        <v>706</v>
      </c>
      <c r="G43" s="341" t="s">
        <v>648</v>
      </c>
    </row>
    <row r="44" spans="2:8" x14ac:dyDescent="0.3">
      <c r="D44" s="334">
        <v>37</v>
      </c>
      <c r="E44" s="335" t="s">
        <v>707</v>
      </c>
      <c r="F44" s="336" t="s">
        <v>889</v>
      </c>
      <c r="G44" s="341" t="s">
        <v>648</v>
      </c>
    </row>
    <row r="45" spans="2:8" x14ac:dyDescent="0.3">
      <c r="C45" s="325" t="s">
        <v>629</v>
      </c>
      <c r="D45" s="334"/>
      <c r="E45" s="335"/>
      <c r="F45" s="336"/>
      <c r="G45" s="341"/>
    </row>
    <row r="46" spans="2:8" x14ac:dyDescent="0.3">
      <c r="D46" s="334">
        <v>38</v>
      </c>
      <c r="E46" s="335" t="s">
        <v>708</v>
      </c>
      <c r="F46" s="336" t="s">
        <v>709</v>
      </c>
      <c r="G46" s="341" t="s">
        <v>639</v>
      </c>
    </row>
    <row r="47" spans="2:8" x14ac:dyDescent="0.3">
      <c r="D47" s="334">
        <v>40</v>
      </c>
      <c r="E47" s="335" t="s">
        <v>710</v>
      </c>
      <c r="F47" s="336" t="s">
        <v>711</v>
      </c>
      <c r="G47" s="341" t="s">
        <v>639</v>
      </c>
    </row>
    <row r="48" spans="2:8" x14ac:dyDescent="0.3">
      <c r="D48" s="334">
        <v>40</v>
      </c>
      <c r="E48" s="335" t="s">
        <v>712</v>
      </c>
      <c r="F48" s="336" t="s">
        <v>2</v>
      </c>
      <c r="G48" s="341" t="s">
        <v>639</v>
      </c>
    </row>
    <row r="49" spans="2:8" x14ac:dyDescent="0.3">
      <c r="D49" s="334">
        <v>40</v>
      </c>
      <c r="E49" s="335" t="s">
        <v>713</v>
      </c>
      <c r="F49" s="336" t="s">
        <v>3</v>
      </c>
      <c r="G49" s="341" t="s">
        <v>639</v>
      </c>
    </row>
    <row r="50" spans="2:8" x14ac:dyDescent="0.3">
      <c r="D50" s="334">
        <v>40</v>
      </c>
      <c r="E50" s="335" t="s">
        <v>714</v>
      </c>
      <c r="F50" s="336" t="s">
        <v>715</v>
      </c>
      <c r="G50" s="341" t="s">
        <v>639</v>
      </c>
    </row>
    <row r="51" spans="2:8" x14ac:dyDescent="0.3">
      <c r="B51" s="324"/>
      <c r="C51" s="342" t="s">
        <v>630</v>
      </c>
      <c r="D51" s="329"/>
      <c r="E51" s="330"/>
      <c r="F51" s="331"/>
      <c r="G51" s="341"/>
      <c r="H51" s="323"/>
    </row>
    <row r="52" spans="2:8" ht="26.4" x14ac:dyDescent="0.3">
      <c r="D52" s="334">
        <v>41</v>
      </c>
      <c r="E52" s="335" t="s">
        <v>716</v>
      </c>
      <c r="F52" s="336" t="s">
        <v>717</v>
      </c>
      <c r="G52" s="341" t="s">
        <v>648</v>
      </c>
    </row>
    <row r="53" spans="2:8" ht="26.4" x14ac:dyDescent="0.3">
      <c r="D53" s="334">
        <v>41</v>
      </c>
      <c r="E53" s="335" t="s">
        <v>718</v>
      </c>
      <c r="F53" s="336" t="s">
        <v>890</v>
      </c>
      <c r="G53" s="341" t="s">
        <v>648</v>
      </c>
    </row>
    <row r="54" spans="2:8" ht="26.4" x14ac:dyDescent="0.3">
      <c r="D54" s="334">
        <v>42</v>
      </c>
      <c r="E54" s="335" t="s">
        <v>719</v>
      </c>
      <c r="F54" s="336" t="s">
        <v>891</v>
      </c>
      <c r="G54" s="341" t="s">
        <v>648</v>
      </c>
    </row>
    <row r="55" spans="2:8" x14ac:dyDescent="0.3">
      <c r="C55" s="342" t="s">
        <v>631</v>
      </c>
      <c r="D55" s="334"/>
      <c r="E55" s="335"/>
      <c r="F55" s="336"/>
      <c r="G55" s="341"/>
    </row>
    <row r="56" spans="2:8" x14ac:dyDescent="0.3">
      <c r="D56" s="334">
        <v>43</v>
      </c>
      <c r="E56" s="335" t="s">
        <v>720</v>
      </c>
      <c r="F56" s="336" t="s">
        <v>721</v>
      </c>
      <c r="G56" s="341" t="s">
        <v>648</v>
      </c>
    </row>
    <row r="57" spans="2:8" ht="26.4" x14ac:dyDescent="0.3">
      <c r="D57" s="334">
        <v>43</v>
      </c>
      <c r="E57" s="335" t="s">
        <v>722</v>
      </c>
      <c r="F57" s="336" t="s">
        <v>892</v>
      </c>
      <c r="G57" s="341" t="s">
        <v>648</v>
      </c>
    </row>
    <row r="58" spans="2:8" ht="26.4" x14ac:dyDescent="0.3">
      <c r="D58" s="334">
        <v>45</v>
      </c>
      <c r="E58" s="335" t="s">
        <v>723</v>
      </c>
      <c r="F58" s="336" t="s">
        <v>893</v>
      </c>
      <c r="G58" s="341" t="s">
        <v>648</v>
      </c>
    </row>
    <row r="59" spans="2:8" x14ac:dyDescent="0.3">
      <c r="D59" s="334">
        <v>46</v>
      </c>
      <c r="E59" s="335" t="s">
        <v>724</v>
      </c>
      <c r="F59" s="336" t="s">
        <v>725</v>
      </c>
      <c r="G59" s="341" t="s">
        <v>784</v>
      </c>
    </row>
    <row r="60" spans="2:8" x14ac:dyDescent="0.3">
      <c r="D60" s="334">
        <v>47</v>
      </c>
      <c r="E60" s="335" t="s">
        <v>726</v>
      </c>
      <c r="F60" s="336" t="s">
        <v>894</v>
      </c>
      <c r="G60" s="341" t="s">
        <v>648</v>
      </c>
    </row>
    <row r="61" spans="2:8" x14ac:dyDescent="0.3">
      <c r="B61" s="324" t="s">
        <v>632</v>
      </c>
      <c r="C61" s="318"/>
      <c r="D61" s="329"/>
      <c r="E61" s="330"/>
      <c r="F61" s="331"/>
      <c r="G61" s="341"/>
      <c r="H61" s="323"/>
    </row>
    <row r="62" spans="2:8" x14ac:dyDescent="0.3">
      <c r="B62" s="324" t="s">
        <v>633</v>
      </c>
      <c r="D62" s="334"/>
      <c r="E62" s="335"/>
      <c r="F62" s="336"/>
      <c r="G62" s="341"/>
    </row>
    <row r="63" spans="2:8" ht="26.4" x14ac:dyDescent="0.3">
      <c r="D63" s="334">
        <v>54</v>
      </c>
      <c r="E63" s="335" t="s">
        <v>727</v>
      </c>
      <c r="F63" s="336" t="s">
        <v>728</v>
      </c>
      <c r="G63" s="343" t="s">
        <v>782</v>
      </c>
    </row>
    <row r="64" spans="2:8" x14ac:dyDescent="0.3">
      <c r="D64" s="334">
        <v>54</v>
      </c>
      <c r="E64" s="335" t="s">
        <v>785</v>
      </c>
      <c r="F64" s="336" t="s">
        <v>338</v>
      </c>
      <c r="G64" s="343" t="s">
        <v>782</v>
      </c>
    </row>
    <row r="65" spans="4:7" x14ac:dyDescent="0.3">
      <c r="D65" s="334">
        <v>54</v>
      </c>
      <c r="E65" s="335" t="s">
        <v>786</v>
      </c>
      <c r="F65" s="336" t="s">
        <v>339</v>
      </c>
      <c r="G65" s="343" t="s">
        <v>782</v>
      </c>
    </row>
    <row r="66" spans="4:7" ht="26.4" x14ac:dyDescent="0.3">
      <c r="D66" s="334">
        <v>55</v>
      </c>
      <c r="E66" s="335" t="s">
        <v>729</v>
      </c>
      <c r="F66" s="336" t="s">
        <v>730</v>
      </c>
      <c r="G66" s="343" t="s">
        <v>782</v>
      </c>
    </row>
    <row r="67" spans="4:7" x14ac:dyDescent="0.3">
      <c r="D67" s="334">
        <v>55</v>
      </c>
      <c r="E67" s="335" t="s">
        <v>787</v>
      </c>
      <c r="F67" s="336" t="s">
        <v>338</v>
      </c>
      <c r="G67" s="343" t="s">
        <v>782</v>
      </c>
    </row>
    <row r="68" spans="4:7" x14ac:dyDescent="0.3">
      <c r="D68" s="334">
        <v>55</v>
      </c>
      <c r="E68" s="335" t="s">
        <v>788</v>
      </c>
      <c r="F68" s="336" t="s">
        <v>339</v>
      </c>
      <c r="G68" s="343" t="s">
        <v>782</v>
      </c>
    </row>
    <row r="69" spans="4:7" x14ac:dyDescent="0.3">
      <c r="D69" s="334">
        <v>55</v>
      </c>
      <c r="E69" s="335" t="s">
        <v>731</v>
      </c>
      <c r="F69" s="336" t="s">
        <v>732</v>
      </c>
      <c r="G69" s="343" t="s">
        <v>782</v>
      </c>
    </row>
    <row r="70" spans="4:7" ht="26.4" x14ac:dyDescent="0.3">
      <c r="D70" s="334">
        <v>56</v>
      </c>
      <c r="E70" s="335" t="s">
        <v>733</v>
      </c>
      <c r="F70" s="336" t="s">
        <v>734</v>
      </c>
      <c r="G70" s="343" t="s">
        <v>782</v>
      </c>
    </row>
    <row r="71" spans="4:7" x14ac:dyDescent="0.3">
      <c r="D71" s="334">
        <v>56</v>
      </c>
      <c r="E71" s="335" t="s">
        <v>789</v>
      </c>
      <c r="F71" s="336" t="s">
        <v>338</v>
      </c>
      <c r="G71" s="343" t="s">
        <v>782</v>
      </c>
    </row>
    <row r="72" spans="4:7" x14ac:dyDescent="0.3">
      <c r="D72" s="334">
        <v>56</v>
      </c>
      <c r="E72" s="335" t="s">
        <v>790</v>
      </c>
      <c r="F72" s="336" t="s">
        <v>339</v>
      </c>
      <c r="G72" s="343" t="s">
        <v>782</v>
      </c>
    </row>
    <row r="73" spans="4:7" ht="26.4" x14ac:dyDescent="0.3">
      <c r="D73" s="334">
        <v>56</v>
      </c>
      <c r="E73" s="335" t="s">
        <v>735</v>
      </c>
      <c r="F73" s="336" t="s">
        <v>736</v>
      </c>
      <c r="G73" s="343" t="s">
        <v>782</v>
      </c>
    </row>
    <row r="74" spans="4:7" x14ac:dyDescent="0.3">
      <c r="D74" s="334">
        <v>56</v>
      </c>
      <c r="E74" s="335" t="s">
        <v>791</v>
      </c>
      <c r="F74" s="336" t="s">
        <v>338</v>
      </c>
      <c r="G74" s="343" t="s">
        <v>782</v>
      </c>
    </row>
    <row r="75" spans="4:7" x14ac:dyDescent="0.3">
      <c r="D75" s="334">
        <v>56</v>
      </c>
      <c r="E75" s="335" t="s">
        <v>792</v>
      </c>
      <c r="F75" s="336" t="s">
        <v>339</v>
      </c>
      <c r="G75" s="343" t="s">
        <v>782</v>
      </c>
    </row>
    <row r="76" spans="4:7" ht="26.4" x14ac:dyDescent="0.3">
      <c r="D76" s="334">
        <v>58</v>
      </c>
      <c r="E76" s="335" t="s">
        <v>737</v>
      </c>
      <c r="F76" s="336" t="s">
        <v>738</v>
      </c>
      <c r="G76" s="343" t="s">
        <v>782</v>
      </c>
    </row>
    <row r="77" spans="4:7" x14ac:dyDescent="0.3">
      <c r="D77" s="334">
        <v>58</v>
      </c>
      <c r="E77" s="335" t="s">
        <v>793</v>
      </c>
      <c r="F77" s="336" t="s">
        <v>739</v>
      </c>
      <c r="G77" s="343" t="s">
        <v>782</v>
      </c>
    </row>
    <row r="78" spans="4:7" x14ac:dyDescent="0.3">
      <c r="D78" s="334">
        <v>58</v>
      </c>
      <c r="E78" s="335" t="s">
        <v>794</v>
      </c>
      <c r="F78" s="336" t="s">
        <v>740</v>
      </c>
      <c r="G78" s="343" t="s">
        <v>782</v>
      </c>
    </row>
    <row r="79" spans="4:7" x14ac:dyDescent="0.3">
      <c r="D79" s="334">
        <v>58</v>
      </c>
      <c r="E79" s="335" t="s">
        <v>795</v>
      </c>
      <c r="F79" s="336" t="s">
        <v>741</v>
      </c>
      <c r="G79" s="343" t="s">
        <v>782</v>
      </c>
    </row>
    <row r="80" spans="4:7" x14ac:dyDescent="0.3">
      <c r="D80" s="334">
        <v>58</v>
      </c>
      <c r="E80" s="335" t="s">
        <v>796</v>
      </c>
      <c r="F80" s="336" t="s">
        <v>742</v>
      </c>
      <c r="G80" s="343" t="s">
        <v>782</v>
      </c>
    </row>
    <row r="81" spans="4:7" x14ac:dyDescent="0.3">
      <c r="D81" s="334">
        <v>59</v>
      </c>
      <c r="E81" s="335" t="s">
        <v>797</v>
      </c>
      <c r="F81" s="336" t="s">
        <v>743</v>
      </c>
      <c r="G81" s="343" t="s">
        <v>782</v>
      </c>
    </row>
    <row r="82" spans="4:7" x14ac:dyDescent="0.3">
      <c r="D82" s="334">
        <v>59</v>
      </c>
      <c r="E82" s="335" t="s">
        <v>798</v>
      </c>
      <c r="F82" s="336" t="s">
        <v>744</v>
      </c>
      <c r="G82" s="343" t="s">
        <v>782</v>
      </c>
    </row>
    <row r="83" spans="4:7" x14ac:dyDescent="0.3">
      <c r="D83" s="334">
        <v>59</v>
      </c>
      <c r="E83" s="335" t="s">
        <v>799</v>
      </c>
      <c r="F83" s="336" t="s">
        <v>745</v>
      </c>
      <c r="G83" s="343" t="s">
        <v>782</v>
      </c>
    </row>
    <row r="84" spans="4:7" x14ac:dyDescent="0.3">
      <c r="D84" s="334">
        <v>59</v>
      </c>
      <c r="E84" s="335" t="s">
        <v>800</v>
      </c>
      <c r="F84" s="336" t="s">
        <v>746</v>
      </c>
      <c r="G84" s="343" t="s">
        <v>782</v>
      </c>
    </row>
    <row r="85" spans="4:7" x14ac:dyDescent="0.3">
      <c r="D85" s="334">
        <v>59</v>
      </c>
      <c r="E85" s="335" t="s">
        <v>801</v>
      </c>
      <c r="F85" s="336" t="s">
        <v>747</v>
      </c>
      <c r="G85" s="343" t="s">
        <v>782</v>
      </c>
    </row>
    <row r="86" spans="4:7" x14ac:dyDescent="0.3">
      <c r="D86" s="334">
        <v>59</v>
      </c>
      <c r="E86" s="335" t="s">
        <v>802</v>
      </c>
      <c r="F86" s="336" t="s">
        <v>748</v>
      </c>
      <c r="G86" s="343" t="s">
        <v>782</v>
      </c>
    </row>
    <row r="87" spans="4:7" ht="26.4" x14ac:dyDescent="0.3">
      <c r="D87" s="334">
        <v>60</v>
      </c>
      <c r="E87" s="335" t="s">
        <v>749</v>
      </c>
      <c r="F87" s="336" t="s">
        <v>750</v>
      </c>
      <c r="G87" s="343" t="s">
        <v>782</v>
      </c>
    </row>
    <row r="88" spans="4:7" x14ac:dyDescent="0.3">
      <c r="D88" s="334">
        <v>60</v>
      </c>
      <c r="E88" s="335" t="s">
        <v>803</v>
      </c>
      <c r="F88" s="336" t="s">
        <v>739</v>
      </c>
      <c r="G88" s="343" t="s">
        <v>782</v>
      </c>
    </row>
    <row r="89" spans="4:7" x14ac:dyDescent="0.3">
      <c r="D89" s="334">
        <v>60</v>
      </c>
      <c r="E89" s="335" t="s">
        <v>804</v>
      </c>
      <c r="F89" s="336" t="s">
        <v>740</v>
      </c>
      <c r="G89" s="343" t="s">
        <v>782</v>
      </c>
    </row>
    <row r="90" spans="4:7" x14ac:dyDescent="0.3">
      <c r="D90" s="334">
        <v>60</v>
      </c>
      <c r="E90" s="335" t="s">
        <v>805</v>
      </c>
      <c r="F90" s="336" t="s">
        <v>741</v>
      </c>
      <c r="G90" s="343" t="s">
        <v>782</v>
      </c>
    </row>
    <row r="91" spans="4:7" x14ac:dyDescent="0.3">
      <c r="D91" s="334">
        <v>60</v>
      </c>
      <c r="E91" s="335" t="s">
        <v>806</v>
      </c>
      <c r="F91" s="336" t="s">
        <v>742</v>
      </c>
      <c r="G91" s="343" t="s">
        <v>782</v>
      </c>
    </row>
    <row r="92" spans="4:7" x14ac:dyDescent="0.3">
      <c r="D92" s="334">
        <v>61</v>
      </c>
      <c r="E92" s="335" t="s">
        <v>807</v>
      </c>
      <c r="F92" s="336" t="s">
        <v>743</v>
      </c>
      <c r="G92" s="343" t="s">
        <v>782</v>
      </c>
    </row>
    <row r="93" spans="4:7" x14ac:dyDescent="0.3">
      <c r="D93" s="334">
        <v>61</v>
      </c>
      <c r="E93" s="335" t="s">
        <v>808</v>
      </c>
      <c r="F93" s="336" t="s">
        <v>744</v>
      </c>
      <c r="G93" s="343" t="s">
        <v>782</v>
      </c>
    </row>
    <row r="94" spans="4:7" x14ac:dyDescent="0.3">
      <c r="D94" s="334">
        <v>61</v>
      </c>
      <c r="E94" s="335" t="s">
        <v>809</v>
      </c>
      <c r="F94" s="336" t="s">
        <v>745</v>
      </c>
      <c r="G94" s="343" t="s">
        <v>782</v>
      </c>
    </row>
    <row r="95" spans="4:7" x14ac:dyDescent="0.3">
      <c r="D95" s="334">
        <v>61</v>
      </c>
      <c r="E95" s="335" t="s">
        <v>810</v>
      </c>
      <c r="F95" s="336" t="s">
        <v>746</v>
      </c>
      <c r="G95" s="343" t="s">
        <v>782</v>
      </c>
    </row>
    <row r="96" spans="4:7" x14ac:dyDescent="0.3">
      <c r="D96" s="334">
        <v>61</v>
      </c>
      <c r="E96" s="335" t="s">
        <v>811</v>
      </c>
      <c r="F96" s="336" t="s">
        <v>747</v>
      </c>
      <c r="G96" s="343" t="s">
        <v>782</v>
      </c>
    </row>
    <row r="97" spans="4:7" x14ac:dyDescent="0.3">
      <c r="D97" s="334">
        <v>61</v>
      </c>
      <c r="E97" s="335" t="s">
        <v>812</v>
      </c>
      <c r="F97" s="336" t="s">
        <v>748</v>
      </c>
      <c r="G97" s="343" t="s">
        <v>782</v>
      </c>
    </row>
    <row r="98" spans="4:7" ht="26.4" x14ac:dyDescent="0.3">
      <c r="D98" s="334">
        <v>63</v>
      </c>
      <c r="E98" s="335" t="s">
        <v>751</v>
      </c>
      <c r="F98" s="336" t="s">
        <v>752</v>
      </c>
      <c r="G98" s="343" t="s">
        <v>782</v>
      </c>
    </row>
    <row r="99" spans="4:7" x14ac:dyDescent="0.3">
      <c r="D99" s="334">
        <v>63</v>
      </c>
      <c r="E99" s="335" t="s">
        <v>813</v>
      </c>
      <c r="F99" s="336" t="s">
        <v>338</v>
      </c>
      <c r="G99" s="343" t="s">
        <v>782</v>
      </c>
    </row>
    <row r="100" spans="4:7" x14ac:dyDescent="0.3">
      <c r="D100" s="334">
        <v>63</v>
      </c>
      <c r="E100" s="335" t="s">
        <v>814</v>
      </c>
      <c r="F100" s="336" t="s">
        <v>339</v>
      </c>
      <c r="G100" s="343" t="s">
        <v>782</v>
      </c>
    </row>
    <row r="101" spans="4:7" ht="26.4" x14ac:dyDescent="0.3">
      <c r="D101" s="334">
        <v>64</v>
      </c>
      <c r="E101" s="335" t="s">
        <v>753</v>
      </c>
      <c r="F101" s="336" t="s">
        <v>754</v>
      </c>
      <c r="G101" s="343" t="s">
        <v>782</v>
      </c>
    </row>
    <row r="102" spans="4:7" x14ac:dyDescent="0.3">
      <c r="D102" s="334">
        <v>64</v>
      </c>
      <c r="E102" s="335" t="s">
        <v>815</v>
      </c>
      <c r="F102" s="336" t="s">
        <v>739</v>
      </c>
      <c r="G102" s="343" t="s">
        <v>782</v>
      </c>
    </row>
    <row r="103" spans="4:7" x14ac:dyDescent="0.3">
      <c r="D103" s="334">
        <v>64</v>
      </c>
      <c r="E103" s="335" t="s">
        <v>816</v>
      </c>
      <c r="F103" s="336" t="s">
        <v>740</v>
      </c>
      <c r="G103" s="343" t="s">
        <v>782</v>
      </c>
    </row>
    <row r="104" spans="4:7" x14ac:dyDescent="0.3">
      <c r="D104" s="334">
        <v>64</v>
      </c>
      <c r="E104" s="335" t="s">
        <v>817</v>
      </c>
      <c r="F104" s="336" t="s">
        <v>741</v>
      </c>
      <c r="G104" s="343" t="s">
        <v>782</v>
      </c>
    </row>
    <row r="105" spans="4:7" x14ac:dyDescent="0.3">
      <c r="D105" s="334">
        <v>64</v>
      </c>
      <c r="E105" s="335" t="s">
        <v>818</v>
      </c>
      <c r="F105" s="336" t="s">
        <v>742</v>
      </c>
      <c r="G105" s="343" t="s">
        <v>782</v>
      </c>
    </row>
    <row r="106" spans="4:7" x14ac:dyDescent="0.3">
      <c r="D106" s="334">
        <v>64</v>
      </c>
      <c r="E106" s="335" t="s">
        <v>819</v>
      </c>
      <c r="F106" s="336" t="s">
        <v>743</v>
      </c>
      <c r="G106" s="343" t="s">
        <v>782</v>
      </c>
    </row>
    <row r="107" spans="4:7" x14ac:dyDescent="0.3">
      <c r="D107" s="334">
        <v>64</v>
      </c>
      <c r="E107" s="335" t="s">
        <v>820</v>
      </c>
      <c r="F107" s="336" t="s">
        <v>744</v>
      </c>
      <c r="G107" s="343" t="s">
        <v>782</v>
      </c>
    </row>
    <row r="108" spans="4:7" x14ac:dyDescent="0.3">
      <c r="D108" s="334">
        <v>64</v>
      </c>
      <c r="E108" s="335" t="s">
        <v>821</v>
      </c>
      <c r="F108" s="336" t="s">
        <v>745</v>
      </c>
      <c r="G108" s="343" t="s">
        <v>782</v>
      </c>
    </row>
    <row r="109" spans="4:7" x14ac:dyDescent="0.3">
      <c r="D109" s="334">
        <v>64</v>
      </c>
      <c r="E109" s="335" t="s">
        <v>822</v>
      </c>
      <c r="F109" s="336" t="s">
        <v>746</v>
      </c>
      <c r="G109" s="343" t="s">
        <v>782</v>
      </c>
    </row>
    <row r="110" spans="4:7" x14ac:dyDescent="0.3">
      <c r="D110" s="334">
        <v>64</v>
      </c>
      <c r="E110" s="335" t="s">
        <v>823</v>
      </c>
      <c r="F110" s="336" t="s">
        <v>747</v>
      </c>
      <c r="G110" s="343" t="s">
        <v>782</v>
      </c>
    </row>
    <row r="111" spans="4:7" x14ac:dyDescent="0.3">
      <c r="D111" s="334">
        <v>64</v>
      </c>
      <c r="E111" s="335" t="s">
        <v>824</v>
      </c>
      <c r="F111" s="336" t="s">
        <v>748</v>
      </c>
      <c r="G111" s="343" t="s">
        <v>782</v>
      </c>
    </row>
    <row r="112" spans="4:7" x14ac:dyDescent="0.3">
      <c r="D112" s="334">
        <v>65</v>
      </c>
      <c r="E112" s="335" t="s">
        <v>755</v>
      </c>
      <c r="F112" s="336" t="s">
        <v>756</v>
      </c>
      <c r="G112" s="343" t="s">
        <v>782</v>
      </c>
    </row>
    <row r="113" spans="4:7" x14ac:dyDescent="0.3">
      <c r="D113" s="334">
        <v>65</v>
      </c>
      <c r="E113" s="335" t="s">
        <v>825</v>
      </c>
      <c r="F113" s="336" t="s">
        <v>338</v>
      </c>
      <c r="G113" s="343" t="s">
        <v>782</v>
      </c>
    </row>
    <row r="114" spans="4:7" x14ac:dyDescent="0.3">
      <c r="D114" s="334">
        <v>65</v>
      </c>
      <c r="E114" s="335" t="s">
        <v>826</v>
      </c>
      <c r="F114" s="336" t="s">
        <v>339</v>
      </c>
      <c r="G114" s="343" t="s">
        <v>782</v>
      </c>
    </row>
    <row r="115" spans="4:7" ht="26.4" x14ac:dyDescent="0.3">
      <c r="D115" s="334">
        <v>66</v>
      </c>
      <c r="E115" s="335" t="s">
        <v>757</v>
      </c>
      <c r="F115" s="336" t="s">
        <v>758</v>
      </c>
      <c r="G115" s="343" t="s">
        <v>782</v>
      </c>
    </row>
    <row r="116" spans="4:7" x14ac:dyDescent="0.3">
      <c r="D116" s="334">
        <v>66</v>
      </c>
      <c r="E116" s="335" t="s">
        <v>827</v>
      </c>
      <c r="F116" s="336" t="s">
        <v>338</v>
      </c>
      <c r="G116" s="343" t="s">
        <v>782</v>
      </c>
    </row>
    <row r="117" spans="4:7" x14ac:dyDescent="0.3">
      <c r="D117" s="334">
        <v>66</v>
      </c>
      <c r="E117" s="335" t="s">
        <v>828</v>
      </c>
      <c r="F117" s="336" t="s">
        <v>339</v>
      </c>
      <c r="G117" s="343" t="s">
        <v>782</v>
      </c>
    </row>
    <row r="118" spans="4:7" ht="26.4" x14ac:dyDescent="0.3">
      <c r="D118" s="334">
        <v>67</v>
      </c>
      <c r="E118" s="335" t="s">
        <v>759</v>
      </c>
      <c r="F118" s="336" t="s">
        <v>760</v>
      </c>
      <c r="G118" s="343" t="s">
        <v>782</v>
      </c>
    </row>
    <row r="119" spans="4:7" x14ac:dyDescent="0.3">
      <c r="D119" s="334">
        <v>67</v>
      </c>
      <c r="E119" s="335" t="s">
        <v>829</v>
      </c>
      <c r="F119" s="336" t="s">
        <v>338</v>
      </c>
      <c r="G119" s="343" t="s">
        <v>782</v>
      </c>
    </row>
    <row r="120" spans="4:7" x14ac:dyDescent="0.3">
      <c r="D120" s="334">
        <v>67</v>
      </c>
      <c r="E120" s="335" t="s">
        <v>830</v>
      </c>
      <c r="F120" s="336" t="s">
        <v>339</v>
      </c>
      <c r="G120" s="343" t="s">
        <v>782</v>
      </c>
    </row>
    <row r="121" spans="4:7" ht="26.4" x14ac:dyDescent="0.3">
      <c r="D121" s="334">
        <v>67</v>
      </c>
      <c r="E121" s="335" t="s">
        <v>761</v>
      </c>
      <c r="F121" s="336" t="s">
        <v>762</v>
      </c>
      <c r="G121" s="343" t="s">
        <v>782</v>
      </c>
    </row>
    <row r="122" spans="4:7" x14ac:dyDescent="0.3">
      <c r="D122" s="334">
        <v>67</v>
      </c>
      <c r="E122" s="335" t="s">
        <v>831</v>
      </c>
      <c r="F122" s="336" t="s">
        <v>338</v>
      </c>
      <c r="G122" s="343" t="s">
        <v>782</v>
      </c>
    </row>
    <row r="123" spans="4:7" x14ac:dyDescent="0.3">
      <c r="D123" s="334">
        <v>67</v>
      </c>
      <c r="E123" s="335" t="s">
        <v>832</v>
      </c>
      <c r="F123" s="336" t="s">
        <v>339</v>
      </c>
      <c r="G123" s="343" t="s">
        <v>782</v>
      </c>
    </row>
    <row r="124" spans="4:7" ht="26.4" x14ac:dyDescent="0.3">
      <c r="D124" s="334">
        <v>68</v>
      </c>
      <c r="E124" s="335" t="s">
        <v>763</v>
      </c>
      <c r="F124" s="336" t="s">
        <v>764</v>
      </c>
      <c r="G124" s="343" t="s">
        <v>782</v>
      </c>
    </row>
    <row r="125" spans="4:7" x14ac:dyDescent="0.3">
      <c r="D125" s="334">
        <v>68</v>
      </c>
      <c r="E125" s="335" t="s">
        <v>833</v>
      </c>
      <c r="F125" s="336" t="s">
        <v>338</v>
      </c>
      <c r="G125" s="343" t="s">
        <v>782</v>
      </c>
    </row>
    <row r="126" spans="4:7" x14ac:dyDescent="0.3">
      <c r="D126" s="334">
        <v>68</v>
      </c>
      <c r="E126" s="335" t="s">
        <v>834</v>
      </c>
      <c r="F126" s="336" t="s">
        <v>339</v>
      </c>
      <c r="G126" s="343" t="s">
        <v>782</v>
      </c>
    </row>
    <row r="127" spans="4:7" ht="39.6" x14ac:dyDescent="0.3">
      <c r="D127" s="334">
        <v>69</v>
      </c>
      <c r="E127" s="335" t="s">
        <v>765</v>
      </c>
      <c r="F127" s="336" t="s">
        <v>766</v>
      </c>
      <c r="G127" s="344" t="s">
        <v>869</v>
      </c>
    </row>
    <row r="128" spans="4:7" ht="39.6" x14ac:dyDescent="0.3">
      <c r="D128" s="334">
        <v>69</v>
      </c>
      <c r="E128" s="335" t="s">
        <v>835</v>
      </c>
      <c r="F128" s="336" t="s">
        <v>338</v>
      </c>
      <c r="G128" s="344" t="s">
        <v>869</v>
      </c>
    </row>
    <row r="129" spans="4:7" ht="39.6" x14ac:dyDescent="0.3">
      <c r="D129" s="334">
        <v>69</v>
      </c>
      <c r="E129" s="335" t="s">
        <v>836</v>
      </c>
      <c r="F129" s="336" t="s">
        <v>339</v>
      </c>
      <c r="G129" s="344" t="s">
        <v>869</v>
      </c>
    </row>
    <row r="130" spans="4:7" ht="39.6" x14ac:dyDescent="0.3">
      <c r="D130" s="334">
        <v>70</v>
      </c>
      <c r="E130" s="335" t="s">
        <v>767</v>
      </c>
      <c r="F130" s="336" t="s">
        <v>768</v>
      </c>
      <c r="G130" s="341" t="s">
        <v>869</v>
      </c>
    </row>
    <row r="131" spans="4:7" ht="39.6" x14ac:dyDescent="0.3">
      <c r="D131" s="334">
        <v>70</v>
      </c>
      <c r="E131" s="335" t="s">
        <v>837</v>
      </c>
      <c r="F131" s="336" t="s">
        <v>338</v>
      </c>
      <c r="G131" s="341" t="s">
        <v>869</v>
      </c>
    </row>
    <row r="132" spans="4:7" ht="39.6" x14ac:dyDescent="0.3">
      <c r="D132" s="334">
        <v>70</v>
      </c>
      <c r="E132" s="335" t="s">
        <v>838</v>
      </c>
      <c r="F132" s="336" t="s">
        <v>339</v>
      </c>
      <c r="G132" s="341" t="s">
        <v>869</v>
      </c>
    </row>
    <row r="133" spans="4:7" ht="39.6" x14ac:dyDescent="0.3">
      <c r="D133" s="334">
        <v>71</v>
      </c>
      <c r="E133" s="335" t="s">
        <v>769</v>
      </c>
      <c r="F133" s="336" t="s">
        <v>770</v>
      </c>
      <c r="G133" s="341" t="s">
        <v>869</v>
      </c>
    </row>
    <row r="134" spans="4:7" ht="39.6" x14ac:dyDescent="0.3">
      <c r="D134" s="334">
        <v>71</v>
      </c>
      <c r="E134" s="335" t="s">
        <v>839</v>
      </c>
      <c r="F134" s="336" t="s">
        <v>771</v>
      </c>
      <c r="G134" s="341" t="s">
        <v>869</v>
      </c>
    </row>
    <row r="135" spans="4:7" ht="39.6" x14ac:dyDescent="0.3">
      <c r="D135" s="334">
        <v>71</v>
      </c>
      <c r="E135" s="335" t="s">
        <v>840</v>
      </c>
      <c r="F135" s="336" t="s">
        <v>772</v>
      </c>
      <c r="G135" s="341" t="s">
        <v>869</v>
      </c>
    </row>
    <row r="136" spans="4:7" ht="39.6" x14ac:dyDescent="0.3">
      <c r="D136" s="334">
        <v>71</v>
      </c>
      <c r="E136" s="335" t="s">
        <v>841</v>
      </c>
      <c r="F136" s="336" t="s">
        <v>773</v>
      </c>
      <c r="G136" s="341" t="s">
        <v>869</v>
      </c>
    </row>
    <row r="137" spans="4:7" ht="39.6" x14ac:dyDescent="0.3">
      <c r="D137" s="334">
        <v>71</v>
      </c>
      <c r="E137" s="335" t="s">
        <v>842</v>
      </c>
      <c r="F137" s="336" t="s">
        <v>742</v>
      </c>
      <c r="G137" s="341" t="s">
        <v>869</v>
      </c>
    </row>
    <row r="138" spans="4:7" ht="39.6" x14ac:dyDescent="0.3">
      <c r="D138" s="334">
        <v>71</v>
      </c>
      <c r="E138" s="335" t="s">
        <v>843</v>
      </c>
      <c r="F138" s="336" t="s">
        <v>743</v>
      </c>
      <c r="G138" s="341" t="s">
        <v>869</v>
      </c>
    </row>
    <row r="139" spans="4:7" ht="39.6" x14ac:dyDescent="0.3">
      <c r="D139" s="334">
        <v>71</v>
      </c>
      <c r="E139" s="335" t="s">
        <v>844</v>
      </c>
      <c r="F139" s="336" t="s">
        <v>744</v>
      </c>
      <c r="G139" s="341" t="s">
        <v>869</v>
      </c>
    </row>
    <row r="140" spans="4:7" ht="39.6" x14ac:dyDescent="0.3">
      <c r="D140" s="334">
        <v>72</v>
      </c>
      <c r="E140" s="335" t="s">
        <v>845</v>
      </c>
      <c r="F140" s="336" t="s">
        <v>745</v>
      </c>
      <c r="G140" s="341" t="s">
        <v>869</v>
      </c>
    </row>
    <row r="141" spans="4:7" ht="39.6" x14ac:dyDescent="0.3">
      <c r="D141" s="334">
        <v>72</v>
      </c>
      <c r="E141" s="335" t="s">
        <v>846</v>
      </c>
      <c r="F141" s="336" t="s">
        <v>746</v>
      </c>
      <c r="G141" s="341" t="s">
        <v>869</v>
      </c>
    </row>
    <row r="142" spans="4:7" ht="39.6" x14ac:dyDescent="0.3">
      <c r="D142" s="334">
        <v>72</v>
      </c>
      <c r="E142" s="335" t="s">
        <v>847</v>
      </c>
      <c r="F142" s="336" t="s">
        <v>747</v>
      </c>
      <c r="G142" s="341" t="s">
        <v>869</v>
      </c>
    </row>
    <row r="143" spans="4:7" ht="39.6" x14ac:dyDescent="0.3">
      <c r="D143" s="334">
        <v>72</v>
      </c>
      <c r="E143" s="335" t="s">
        <v>848</v>
      </c>
      <c r="F143" s="336" t="s">
        <v>748</v>
      </c>
      <c r="G143" s="341" t="s">
        <v>869</v>
      </c>
    </row>
    <row r="144" spans="4:7" ht="39.6" x14ac:dyDescent="0.3">
      <c r="D144" s="334">
        <v>73</v>
      </c>
      <c r="E144" s="335" t="s">
        <v>774</v>
      </c>
      <c r="F144" s="336" t="s">
        <v>775</v>
      </c>
      <c r="G144" s="341" t="s">
        <v>869</v>
      </c>
    </row>
    <row r="145" spans="4:7" ht="39.6" x14ac:dyDescent="0.3">
      <c r="D145" s="334">
        <v>73</v>
      </c>
      <c r="E145" s="335" t="s">
        <v>849</v>
      </c>
      <c r="F145" s="336" t="s">
        <v>771</v>
      </c>
      <c r="G145" s="341" t="s">
        <v>869</v>
      </c>
    </row>
    <row r="146" spans="4:7" ht="39.6" x14ac:dyDescent="0.3">
      <c r="D146" s="334">
        <v>73</v>
      </c>
      <c r="E146" s="335" t="s">
        <v>850</v>
      </c>
      <c r="F146" s="336" t="s">
        <v>772</v>
      </c>
      <c r="G146" s="341" t="s">
        <v>869</v>
      </c>
    </row>
    <row r="147" spans="4:7" ht="39.6" x14ac:dyDescent="0.3">
      <c r="D147" s="334">
        <v>73</v>
      </c>
      <c r="E147" s="335" t="s">
        <v>851</v>
      </c>
      <c r="F147" s="336" t="s">
        <v>741</v>
      </c>
      <c r="G147" s="341" t="s">
        <v>869</v>
      </c>
    </row>
    <row r="148" spans="4:7" ht="39.6" x14ac:dyDescent="0.3">
      <c r="D148" s="334">
        <v>73</v>
      </c>
      <c r="E148" s="335" t="s">
        <v>852</v>
      </c>
      <c r="F148" s="336" t="s">
        <v>742</v>
      </c>
      <c r="G148" s="341" t="s">
        <v>869</v>
      </c>
    </row>
    <row r="149" spans="4:7" ht="39.6" x14ac:dyDescent="0.3">
      <c r="D149" s="334">
        <v>73</v>
      </c>
      <c r="E149" s="335" t="s">
        <v>853</v>
      </c>
      <c r="F149" s="336" t="s">
        <v>743</v>
      </c>
      <c r="G149" s="341" t="s">
        <v>869</v>
      </c>
    </row>
    <row r="150" spans="4:7" ht="39.6" x14ac:dyDescent="0.3">
      <c r="D150" s="334">
        <v>73</v>
      </c>
      <c r="E150" s="335" t="s">
        <v>854</v>
      </c>
      <c r="F150" s="336" t="s">
        <v>744</v>
      </c>
      <c r="G150" s="341" t="s">
        <v>869</v>
      </c>
    </row>
    <row r="151" spans="4:7" ht="39.6" x14ac:dyDescent="0.3">
      <c r="D151" s="334">
        <v>74</v>
      </c>
      <c r="E151" s="335" t="s">
        <v>855</v>
      </c>
      <c r="F151" s="336" t="s">
        <v>745</v>
      </c>
      <c r="G151" s="341" t="s">
        <v>869</v>
      </c>
    </row>
    <row r="152" spans="4:7" ht="39.6" x14ac:dyDescent="0.3">
      <c r="D152" s="334">
        <v>74</v>
      </c>
      <c r="E152" s="335" t="s">
        <v>856</v>
      </c>
      <c r="F152" s="336" t="s">
        <v>746</v>
      </c>
      <c r="G152" s="341" t="s">
        <v>869</v>
      </c>
    </row>
    <row r="153" spans="4:7" ht="39.6" x14ac:dyDescent="0.3">
      <c r="D153" s="334">
        <v>74</v>
      </c>
      <c r="E153" s="335" t="s">
        <v>857</v>
      </c>
      <c r="F153" s="336" t="s">
        <v>747</v>
      </c>
      <c r="G153" s="341" t="s">
        <v>869</v>
      </c>
    </row>
    <row r="154" spans="4:7" ht="39.6" x14ac:dyDescent="0.3">
      <c r="D154" s="334">
        <v>74</v>
      </c>
      <c r="E154" s="335" t="s">
        <v>858</v>
      </c>
      <c r="F154" s="336" t="s">
        <v>748</v>
      </c>
      <c r="G154" s="341" t="s">
        <v>869</v>
      </c>
    </row>
    <row r="155" spans="4:7" ht="39.6" x14ac:dyDescent="0.3">
      <c r="D155" s="334">
        <v>75</v>
      </c>
      <c r="E155" s="335" t="s">
        <v>776</v>
      </c>
      <c r="F155" s="336" t="s">
        <v>777</v>
      </c>
      <c r="G155" s="341" t="s">
        <v>869</v>
      </c>
    </row>
    <row r="156" spans="4:7" ht="39.6" x14ac:dyDescent="0.3">
      <c r="D156" s="334">
        <v>75</v>
      </c>
      <c r="E156" s="335" t="s">
        <v>859</v>
      </c>
      <c r="F156" s="336" t="s">
        <v>338</v>
      </c>
      <c r="G156" s="341" t="s">
        <v>869</v>
      </c>
    </row>
    <row r="157" spans="4:7" ht="39.6" x14ac:dyDescent="0.3">
      <c r="D157" s="334">
        <v>75</v>
      </c>
      <c r="E157" s="335" t="s">
        <v>860</v>
      </c>
      <c r="F157" s="336" t="s">
        <v>339</v>
      </c>
      <c r="G157" s="341" t="s">
        <v>869</v>
      </c>
    </row>
    <row r="158" spans="4:7" ht="39.6" x14ac:dyDescent="0.3">
      <c r="D158" s="334">
        <v>76</v>
      </c>
      <c r="E158" s="335" t="s">
        <v>778</v>
      </c>
      <c r="F158" s="336" t="s">
        <v>779</v>
      </c>
      <c r="G158" s="341" t="s">
        <v>869</v>
      </c>
    </row>
    <row r="159" spans="4:7" ht="39.6" x14ac:dyDescent="0.3">
      <c r="D159" s="334">
        <v>76</v>
      </c>
      <c r="E159" s="335" t="s">
        <v>861</v>
      </c>
      <c r="F159" s="336" t="s">
        <v>338</v>
      </c>
      <c r="G159" s="341" t="s">
        <v>869</v>
      </c>
    </row>
    <row r="160" spans="4:7" ht="39.6" x14ac:dyDescent="0.3">
      <c r="D160" s="334">
        <v>76</v>
      </c>
      <c r="E160" s="335" t="s">
        <v>862</v>
      </c>
      <c r="F160" s="336" t="s">
        <v>339</v>
      </c>
      <c r="G160" s="341" t="s">
        <v>869</v>
      </c>
    </row>
    <row r="161" spans="2:8" x14ac:dyDescent="0.3">
      <c r="B161" s="324" t="s">
        <v>634</v>
      </c>
      <c r="C161" s="318"/>
      <c r="D161" s="329"/>
      <c r="E161" s="330"/>
      <c r="F161" s="331"/>
      <c r="G161" s="341"/>
      <c r="H161" s="323"/>
    </row>
    <row r="162" spans="2:8" x14ac:dyDescent="0.3">
      <c r="B162" s="324" t="s">
        <v>635</v>
      </c>
      <c r="D162" s="334"/>
      <c r="E162" s="335"/>
      <c r="F162" s="336"/>
      <c r="G162" s="341"/>
    </row>
    <row r="163" spans="2:8" x14ac:dyDescent="0.3">
      <c r="D163" s="334">
        <v>78</v>
      </c>
      <c r="E163" s="335" t="s">
        <v>863</v>
      </c>
      <c r="F163" s="336" t="s">
        <v>873</v>
      </c>
      <c r="G163" s="341" t="s">
        <v>781</v>
      </c>
    </row>
    <row r="164" spans="2:8" x14ac:dyDescent="0.3">
      <c r="D164" s="334">
        <v>78</v>
      </c>
      <c r="E164" s="335" t="s">
        <v>864</v>
      </c>
      <c r="F164" s="336" t="s">
        <v>874</v>
      </c>
      <c r="G164" s="341" t="s">
        <v>781</v>
      </c>
    </row>
    <row r="165" spans="2:8" x14ac:dyDescent="0.3">
      <c r="D165" s="334">
        <v>78</v>
      </c>
      <c r="E165" s="335" t="s">
        <v>865</v>
      </c>
      <c r="F165" s="336" t="s">
        <v>316</v>
      </c>
      <c r="G165" s="341" t="s">
        <v>781</v>
      </c>
    </row>
    <row r="166" spans="2:8" x14ac:dyDescent="0.3">
      <c r="D166" s="334">
        <v>78</v>
      </c>
      <c r="E166" s="335" t="s">
        <v>866</v>
      </c>
      <c r="F166" s="336" t="s">
        <v>875</v>
      </c>
      <c r="G166" s="341" t="s">
        <v>781</v>
      </c>
    </row>
    <row r="167" spans="2:8" x14ac:dyDescent="0.3">
      <c r="D167" s="334">
        <v>78</v>
      </c>
      <c r="E167" s="335" t="s">
        <v>867</v>
      </c>
      <c r="F167" s="336" t="s">
        <v>876</v>
      </c>
      <c r="G167" s="341" t="s">
        <v>781</v>
      </c>
    </row>
    <row r="168" spans="2:8" x14ac:dyDescent="0.3">
      <c r="D168" s="334">
        <v>78</v>
      </c>
      <c r="E168" s="335" t="s">
        <v>868</v>
      </c>
      <c r="F168" s="336" t="s">
        <v>877</v>
      </c>
      <c r="G168" s="341" t="s">
        <v>781</v>
      </c>
    </row>
    <row r="169" spans="2:8" x14ac:dyDescent="0.3">
      <c r="B169" s="324" t="s">
        <v>636</v>
      </c>
      <c r="C169" s="318"/>
      <c r="D169" s="329"/>
      <c r="E169" s="330"/>
      <c r="F169" s="331"/>
      <c r="G169" s="341"/>
      <c r="H169" s="323"/>
    </row>
    <row r="170" spans="2:8" x14ac:dyDescent="0.3">
      <c r="D170" s="334">
        <v>81</v>
      </c>
      <c r="E170" s="335" t="s">
        <v>878</v>
      </c>
      <c r="F170" s="336" t="s">
        <v>879</v>
      </c>
      <c r="G170" s="341" t="s">
        <v>653</v>
      </c>
    </row>
    <row r="171" spans="2:8" x14ac:dyDescent="0.3">
      <c r="D171" s="334">
        <v>82</v>
      </c>
      <c r="E171" s="335" t="s">
        <v>881</v>
      </c>
      <c r="F171" s="336" t="s">
        <v>880</v>
      </c>
      <c r="G171" s="341" t="s">
        <v>653</v>
      </c>
    </row>
    <row r="172" spans="2:8" x14ac:dyDescent="0.3">
      <c r="D172" s="334">
        <v>83</v>
      </c>
      <c r="E172" s="335" t="s">
        <v>882</v>
      </c>
      <c r="F172" s="336" t="s">
        <v>884</v>
      </c>
      <c r="G172" s="341" t="s">
        <v>653</v>
      </c>
    </row>
    <row r="173" spans="2:8" x14ac:dyDescent="0.3">
      <c r="D173" s="334">
        <v>84</v>
      </c>
      <c r="E173" s="335" t="s">
        <v>883</v>
      </c>
      <c r="F173" s="336" t="s">
        <v>885</v>
      </c>
      <c r="G173" s="341" t="s">
        <v>653</v>
      </c>
    </row>
    <row r="174" spans="2:8" x14ac:dyDescent="0.3">
      <c r="G174" s="341"/>
    </row>
    <row r="175" spans="2:8" x14ac:dyDescent="0.3">
      <c r="G175" s="341"/>
    </row>
    <row r="176" spans="2:8" x14ac:dyDescent="0.3">
      <c r="D176" s="334"/>
      <c r="E176" s="335"/>
      <c r="F176" s="336"/>
      <c r="G176" s="341"/>
    </row>
    <row r="177" spans="4:7" x14ac:dyDescent="0.3">
      <c r="D177" s="334"/>
      <c r="E177" s="335"/>
      <c r="F177" s="336"/>
      <c r="G177" s="341"/>
    </row>
    <row r="178" spans="4:7" x14ac:dyDescent="0.3">
      <c r="D178" s="334"/>
    </row>
  </sheetData>
  <mergeCells count="1">
    <mergeCell ref="B2:G2"/>
  </mergeCells>
  <hyperlinks>
    <hyperlink ref="E10" location="'GRÁFICO 1.A'!A1" display="Gráfico 1." xr:uid="{FB24FD95-93DB-4A61-BD59-571D7F1F2024}"/>
    <hyperlink ref="E11" location="'GRÁFICO 1.A'!A1" display="Gráfico 1.a." xr:uid="{165A8C66-42BB-4E75-8693-6B61022777C8}"/>
    <hyperlink ref="E12" location="'GRÁFICO ANEXO I.1B'!A1" display="Gráfico 1.b." xr:uid="{1A695B6F-1DCA-4CC9-BC6C-BE8613ABE845}"/>
    <hyperlink ref="E13" location="'GRÁFICO 2'!A1" display="Gráfico 2." xr:uid="{13303EB7-4E31-4A1B-ADF1-7E8F22DE17B5}"/>
    <hyperlink ref="E14" location="'GRÁFICO 3A'!A1" display="Gráfico 3." xr:uid="{3C4B73D8-2C9F-42E3-8560-939DF40BF5D5}"/>
    <hyperlink ref="E15" location="'GRÁFICO 3A'!A1" display="Gráfico 3.a." xr:uid="{09259782-7CA2-49E3-9C12-B5ECC663C670}"/>
    <hyperlink ref="E16" location="'GRÁFICO 3B'!A1" display="Gráfico 3.b." xr:uid="{8E6965FB-4AB7-4E67-A5AF-CE1B9D340B4D}"/>
    <hyperlink ref="E17" location="'GRÁFICO 4A'!A1" display="Gráfico 4." xr:uid="{05AA0247-9D18-4062-AEF2-C6380CC9377B}"/>
    <hyperlink ref="E18" location="'GRÁFICO 4A'!A1" display="Gráfico 4.a." xr:uid="{B75D3889-5A60-460F-BCFC-6EA910F3CE32}"/>
    <hyperlink ref="E19" location="'GRÁFICO 4B'!A1" display="Gráfico 4.b." xr:uid="{0B37D67C-3E5C-49F4-9D36-07D52914DB6D}"/>
    <hyperlink ref="E20" location="'GRÁFICO 4C'!A1" display="Gráfico 4.c." xr:uid="{540168D4-C32D-48C0-A5A0-A2BFF99323EF}"/>
    <hyperlink ref="E21" location="'GRÁFICO 4D'!A1" display="Gráfico 4.d." xr:uid="{0E70D613-0110-41A7-AFB3-8A6BDB0C9A11}"/>
    <hyperlink ref="E22" location="'GRÁFICO 4E'!A1" display="Gráfico 4.e." xr:uid="{BC401EC4-3056-4A39-B4C0-B35E3BC732F1}"/>
    <hyperlink ref="E26" location="'GRÁFICO 5'!A1" display="Gráfico 5." xr:uid="{E4670932-1558-4E67-BE7B-FC9B52640CED}"/>
    <hyperlink ref="E27" location="'GRÁFICO 6'!A1" display="Gráfico 6." xr:uid="{E665E6A6-8925-49B4-85F5-186A097AC382}"/>
    <hyperlink ref="E28" location="'GRÁFICO 7'!A1" display="Gráfico 7." xr:uid="{7BE7FF59-1C0E-4C76-86F7-AFF5C4789BAD}"/>
    <hyperlink ref="E30" location="'GRÁFICO 8'!A1" display="Gráfico 8." xr:uid="{8B7B068C-A04E-436B-BC7F-DA35DA1BFA54}"/>
    <hyperlink ref="E31" location="'GRÁFICO 9'!A1" display="Gráfico 9." xr:uid="{07F09F89-7B16-4090-A7BC-684A11E40182}"/>
    <hyperlink ref="E32" location="'GRÁFICO 10'!A1" display="Gráfico 10." xr:uid="{A34DFE77-47DA-4184-B2D0-4F6C35BDC953}"/>
    <hyperlink ref="E33" location="'GRÁFICO 11'!A1" display="Gráfico 11." xr:uid="{76925DF8-AD5D-4B9E-B762-8C2E4B818127}"/>
    <hyperlink ref="E35" location="'GRÁFICO 12'!A1" display="Gráfico 12." xr:uid="{30931535-B016-4832-9F9D-C35AAA4926B0}"/>
    <hyperlink ref="E36" location="'GRÁFICO 13'!A1" display="Gráfico 13." xr:uid="{87D49658-EB68-41C9-860F-E43CE142503D}"/>
    <hyperlink ref="E37" location="'GRÁFICO 14'!A1" display="Gráfico 14." xr:uid="{82343D02-7852-4B94-9597-599A56A909B1}"/>
    <hyperlink ref="E40" location="'GRÁFICO 15'!A1" display="Gráfico 15." xr:uid="{7ACB1197-0D5E-4DCB-B508-2BFA33227FF4}"/>
    <hyperlink ref="E41" location="'GRÁFICO 16'!A1" display="Gráfico 16." xr:uid="{A6AC3614-829A-419D-8EAD-5D5C75D19ECB}"/>
    <hyperlink ref="E43" location="'GRÁFICO 17'!A1" display="Gráfico 17." xr:uid="{72BB6E37-1F3E-4263-A1D5-E13C6D15820C}"/>
    <hyperlink ref="E44" location="'GRÁFICO 18'!A1" display="Gráfico 18." xr:uid="{0707F220-E2C0-4FB7-916B-42778584C9F3}"/>
    <hyperlink ref="E46" location="'GRÁFICO 19'!A1" display="Gráfico 19." xr:uid="{3AF08106-5EE1-46E0-B868-15A7C734AF5D}"/>
    <hyperlink ref="E47" location="'GRÁFICO 20'!A1" display="Gráfico 20." xr:uid="{0E916814-1551-4419-8611-E61F830294AD}"/>
    <hyperlink ref="E48" location="'GRÁFICO 20'!A1" display="Gráfico 20.a." xr:uid="{D0C235FA-AADF-4F1C-99AC-87A2D602742F}"/>
    <hyperlink ref="E49" location="'GRÁFICO 20'!A1" display="Gráfico 20.b." xr:uid="{377374F7-798C-41C8-97FD-9794B3E7EB8A}"/>
    <hyperlink ref="E50" location="'GRÁFICO 21'!A1" display="Gráfico 21." xr:uid="{C8413D1E-20B0-4959-82EA-090AF991E895}"/>
    <hyperlink ref="E52" location="'GRÁFICO 22'!A1" display="Gráfico 22." xr:uid="{A48602DF-6C15-4E7A-9EC2-9B7FD3D5CD68}"/>
    <hyperlink ref="E53" location="'GRÁFICO 23'!A1" display="Gráfico 23." xr:uid="{67F62A8A-60A4-49D3-B4AB-B33F1471E390}"/>
    <hyperlink ref="E54" location="'GRÁFICO 24'!A1" display="Gráfico 24." xr:uid="{EBEE35C4-6817-4F66-900C-3E689BBC3848}"/>
    <hyperlink ref="E56" location="'GRÁFICO 25'!A1" display="Gráfico 25." xr:uid="{EC854BD5-86BB-4971-98C0-74EC1707A897}"/>
    <hyperlink ref="E57" location="'GRÁFICO 26'!A1" display="Gráfico 26." xr:uid="{25DFAACD-277C-4DAB-99AC-211CB723C828}"/>
    <hyperlink ref="E58" location="'GRÁFICO 27'!A1" display="Gráfico 27." xr:uid="{6675C669-A77F-41A4-AA92-B1FD525B690A}"/>
    <hyperlink ref="E59" location="'GRÁFICO 28'!A1" display="Gráfico 28." xr:uid="{966C8D4F-1CCD-477A-B716-BE01B2C08F94}"/>
    <hyperlink ref="E60" location="'GRÁFICO 29'!A1" display="Gráfico 29." xr:uid="{3F65BE67-D620-49DA-B3D0-D73A2D6D2A94}"/>
    <hyperlink ref="E63" location="'GRÁFICO ANEXO I.1A'!A1" display="Gráfico ANEXO I. 1." xr:uid="{6D588938-4E38-4BEB-BE7B-6A8F1F5E582C}"/>
    <hyperlink ref="E64" location="'GRÁFICO ANEXO I.1A'!A1" display="Gráfico ANEXO I. 1a." xr:uid="{8A9C632C-99F1-401C-A183-6727650ABF5F}"/>
    <hyperlink ref="E65" location="'GRÁFICO ANEXO I.1B'!A1" display="Gráfico ANEXO I. 1b." xr:uid="{451546F4-0AE0-4CEB-9413-2658BE74AAC7}"/>
    <hyperlink ref="E66" location="'GRÁFICO ANEXO I.2A'!A1" display="Gráfico ANEXO I. 2." xr:uid="{9DCE19D0-CA8C-434A-85E1-E306331E3677}"/>
    <hyperlink ref="E67" location="'GRÁFICO ANEXO I.2A'!A1" display="Gráfico ANEXO I. 2a." xr:uid="{83FEA0E2-243D-4C4A-B4FF-0C761001B6EF}"/>
    <hyperlink ref="E68" location="'GRÁFICO ANEXO I.2B'!A1" display="Gráfico ANEXO I. 2b." xr:uid="{F8F69878-E740-47E4-94E4-F321EAAF2D25}"/>
    <hyperlink ref="E69" location="'GRÁFICO ANEXO I.3'!A1" display="Gráfico ANEXO I. 3." xr:uid="{45D3452F-1CD9-4F2F-BF99-4CAE8FFB8D9F}"/>
    <hyperlink ref="E70" location="'GRÁFICO ANEXO I.4A'!A1" display="Gráfico ANEXO I. 4." xr:uid="{ED0EC74D-4FFD-416E-8E4F-D3D8097E4907}"/>
    <hyperlink ref="E71" location="'GRÁFICO ANEXO I.4A'!A1" display="Gráfico ANEXO I. 4a." xr:uid="{559E4AEB-B1EA-4D08-B399-8CE034D95BDA}"/>
    <hyperlink ref="E72" location="'GRÁFICO ANEXO I.4B'!A1" display="Gráfico ANEXO I. 4b." xr:uid="{F9FEBDBC-1BED-4E3C-9693-51332282B918}"/>
    <hyperlink ref="E73" location="'GRÁFICO ANEXO I.5A'!A1" display="Gráfico ANEXO I. 5." xr:uid="{7F44EF73-5D89-4CCF-BFAC-E3DC924DC8C8}"/>
    <hyperlink ref="E74" location="'GRÁFICO ANEXO I.5A'!A1" display="Gráfico ANEXO I. 5a." xr:uid="{0F6C180D-2A21-4647-A189-0C85ED140893}"/>
    <hyperlink ref="E75" location="'GRÁFICO AXENO I.5B'!A1" display="Gráfico ANEXO I. 5b." xr:uid="{2E67B9D5-061A-4743-857F-D944D40FB045}"/>
    <hyperlink ref="E76" location="'GRÁFICO ANEXO I.6A'!A1" display="Gráfico ANEXO I. 6." xr:uid="{DB763C1F-BE45-4655-91B3-0228C27C64D5}"/>
    <hyperlink ref="E77" location="'GRÁFICO ANEXO I.6A'!A1" display="Gráfico ANEXO I. 6a." xr:uid="{B2025C1E-E67B-4DA0-B115-C14D3989DC59}"/>
    <hyperlink ref="E78" location="'GRÁFICO ANEXO I.6B'!A1" display="Gráfico ANEXO I. 6b." xr:uid="{69337A4D-28CA-4FB0-98E5-4FC76E80B3E8}"/>
    <hyperlink ref="E79" location="'GRÁFICO ANEXO I.6C'!A1" display="Gráfico ANEXO I. 6c." xr:uid="{6BB9F901-952A-4676-8328-D4BB61BC6AAF}"/>
    <hyperlink ref="E80" location="'GRÁFICO ANEXO 1.6D'!A1" display="Gráfico ANEXO I. 6d." xr:uid="{C011A499-DCC5-4F5E-8D28-B93BCF82F370}"/>
    <hyperlink ref="E81" location="'GRÁFICO ANEXO I.6E'!A1" display="Gráfico ANEXO I. 6e." xr:uid="{81892374-02EA-4251-A555-035BD7983D8F}"/>
    <hyperlink ref="E82" location="'GRÁFICO ANEXO I.6F'!A1" display="Gráfico ANEXO I. 6f." xr:uid="{0D3A1ADB-2F4F-4E6E-850B-D22DD034C879}"/>
    <hyperlink ref="E83" location="'GRÁFICO ANEXO I.6G'!A1" display="Gráfico ANEXO I. 6g." xr:uid="{D9AE3C09-144A-4A8D-AFE6-5945CB815672}"/>
    <hyperlink ref="E84" location="'GRÁFICO ANEXO 1.6H'!A1" display="Gráfico ANEXO I. 6h." xr:uid="{FA7E80F0-29E8-4C86-B131-776E6CE8BB5F}"/>
    <hyperlink ref="E85" location="'GRÁFICO ANEXO I.6I'!A1" display="Gráfico ANEXO I. 6I." xr:uid="{02172D2D-EC50-4282-8E5B-7AFF02E2CEF3}"/>
    <hyperlink ref="E86" location="'GRÁFICO ANEXO I6J'!A1" display="Gráfico ANEXO I. 6j." xr:uid="{F766BB44-7483-487C-AD98-C016EF78D9DC}"/>
    <hyperlink ref="E87" location="'GRÁFICO ANEXO I.7A'!A1" display="Gráfico ANEXO I. 7." xr:uid="{1A973D7F-6150-4F47-9720-73D837D829E1}"/>
    <hyperlink ref="E88" location="'GRÁFICO ANEXO I.7A'!A1" display="Gráfico ANEXO I. 7a." xr:uid="{711DECF0-7762-48FE-81FE-014DBEC73B13}"/>
    <hyperlink ref="E89" location="'GRÁFICO ANEXO I.7B'!A1" display="Gráfico ANEXO I. 7b." xr:uid="{1886421F-E574-45CA-8594-CFFD44B73762}"/>
    <hyperlink ref="E90" location="'GRÁFICO ANEXO I.7C'!A1" display="Gráfico ANEXO I. 7c." xr:uid="{054DD84C-7B5A-4C71-BB6E-3F9FBA3B5761}"/>
    <hyperlink ref="E91" location="'GRÁFICO ANEXO I.7D'!A1" display="Gráfico ANEXO I. 7d." xr:uid="{C9555410-07C5-4C32-A386-2D426F8301DA}"/>
    <hyperlink ref="E92" location="'GRÁFICO ANEXO I.7E'!A1" display="Gráfico ANEXO I. 7e." xr:uid="{39916B0F-6B12-4F8B-89DF-5C89AF2CFACE}"/>
    <hyperlink ref="E93" location="'GRÁFICO ANEXO I.7F'!A1" display="Gráfico ANEXO I. 7f." xr:uid="{198B136A-9213-4A31-9BB5-10CCF1764E99}"/>
    <hyperlink ref="E94" location="'GRÁFICO ANEXO I.17G'!A1" display="Gráfico ANEXO I. 7g." xr:uid="{983B6CDF-FB57-4823-BCD1-CCA451555847}"/>
    <hyperlink ref="E95" location="'GRÁFICO ANEXO I.7H'!A1" display="Gráfico ANEXO I. 7h." xr:uid="{62565841-3FD1-4D0B-94D7-27C2531F4AEC}"/>
    <hyperlink ref="E96" location="'GRÁFICO ANEXO I.7I'!A1" display="Gráfico ANEXO I. 7I." xr:uid="{24480A48-5B19-4A70-82BC-18C7E8AD9E22}"/>
    <hyperlink ref="E97" location="'GRÁFICO ANEXO I.7J'!A1" display="Gráfico ANEXO I. 7j." xr:uid="{B1EE3B5C-7BC2-40BC-862E-6928DA7D7DFC}"/>
    <hyperlink ref="E98" location="'GRÁFICO ANEXO I.8A'!A1" display="Gráfico ANEXO I. 8." xr:uid="{80FF0F81-2BF9-464E-A273-F27DD2F8B05E}"/>
    <hyperlink ref="E99" location="'GRÁFICO ANEXO I.8A'!A1" display="Gráfico ANEXO I. 8a." xr:uid="{A0225226-F302-4E2E-9537-C797E1E78B3C}"/>
    <hyperlink ref="E100" location="'GRÁFICO ANEXO I.8B'!A1" display="Gráfico ANEXO I. 8b." xr:uid="{40F20C15-02BE-4B23-835A-7F501A066921}"/>
    <hyperlink ref="E101" location="'GRÁFICO ANEXO I.9A'!A1" display="Gráfico ANEXO I. 9." xr:uid="{D59FA3E2-468A-43EE-B9F8-10F6ACCE4B8E}"/>
    <hyperlink ref="E102" location="'GRÁFICO ANEXO I.9A'!A1" display="Gráfico ANEXO I. 9a." xr:uid="{817D8536-1104-43EA-B456-99CBB5C9E681}"/>
    <hyperlink ref="E103" location="'GRÁFICO ANEXO I.9B'!A1" display="Gráfico ANEXO I. 9b." xr:uid="{B4A153FE-2125-46A5-86A9-E7526593C772}"/>
    <hyperlink ref="E104" location="'GRÁFICO ANEXO I.9C'!A1" display="Gráfico ANEXO I. 9c." xr:uid="{76CEDB5F-8522-4FCF-8B0A-43D7FCEB3328}"/>
    <hyperlink ref="E105" location="'GRÁFICO ANEXO I.9D'!A1" display="Gráfico ANEXO I. 9d." xr:uid="{C413A659-120B-4D33-A86F-F2B79DBEA27B}"/>
    <hyperlink ref="E106" location="'GRÁFICO ANEXO I.9E'!A1" display="Gráfico ANEXO I. 9e." xr:uid="{FBB9CF99-D550-4A7A-8093-8A6A5A41522E}"/>
    <hyperlink ref="E107" location="'GRÁFICO ANEXO I.9F'!A1" display="Gráfico ANEXO I. 9f." xr:uid="{16D7131C-0178-4CE4-8011-26F157F17401}"/>
    <hyperlink ref="E108" location="'GRÁFICO ANEXO I.9G'!A1" display="Gráfico ANEXO I. 9g." xr:uid="{81F61046-7BD7-40D2-9324-306E017141EE}"/>
    <hyperlink ref="E109" location="'GRÁFICO ANEXO I.9H'!A1" display="Gráfico ANEXO I. 9h." xr:uid="{EC2CA90D-9CF9-43F5-8A14-17A94A40EA5A}"/>
    <hyperlink ref="E110" location="'GRÁFICO ANEXO I.9I'!A1" display="Gráfico ANEXO I. 9I." xr:uid="{031B9787-AB97-4C9E-9F67-DFA5977611C3}"/>
    <hyperlink ref="E111" location="'GRÁFICO ANEXO I.9J'!A1" display="Gráfico ANEXO I. 9j." xr:uid="{72E0D038-9C74-408C-A926-1F021E4A2D5A}"/>
    <hyperlink ref="E112" location="'GRÁFICO ANEXO I.10A'!A1" display="Gráfico ANEXO I. 10." xr:uid="{46319997-CBC6-4C29-8E7B-92BECE0E45D5}"/>
    <hyperlink ref="E113" location="'GRÁFICO ANEXO I.10A'!A1" display="Gráfico ANEXO I. 10a." xr:uid="{B6CFAB31-C6B9-416E-B904-2EDA1EF24B25}"/>
    <hyperlink ref="E114" location="'GRÁFICO ANEXO I.10B'!A1" display="Gráfico ANEXO I. 10b." xr:uid="{AF05EEB2-B548-4ED7-90DF-51C01EB538FC}"/>
    <hyperlink ref="E115" location="'GRÁFICO ANEXO I.11A'!A1" display="Gráfico ANEXO I. 11." xr:uid="{29CB9870-A0A6-4CE2-95FD-DD561DFD75D4}"/>
    <hyperlink ref="E116" location="'GRÁFICO ANEXO I.11A'!A1" display="Gráfico ANEXO I. 11a." xr:uid="{F057F182-5471-4AF4-9004-3AD995EA0612}"/>
    <hyperlink ref="E117" location="'GRÁFICO ANEXO I.11B'!A1" display="Gráfico ANEXO I. 11b." xr:uid="{E737E86C-CC10-42B5-B74C-779AF52306E1}"/>
    <hyperlink ref="E118" location="'GRÁFICO ANEXO I.12A'!A1" display="Gráfico ANEXO I. 12." xr:uid="{19114E1C-8680-49B4-9A3B-10AF32772A9A}"/>
    <hyperlink ref="E119" location="'GRÁFICO ANEXO I.12A'!A1" display="Gráfico ANEXO I. 12a." xr:uid="{BB214E50-7EC7-4C73-93FF-92B31295B9B4}"/>
    <hyperlink ref="E120" location="'GRÁFICO ANEXO I.12B'!A1" display="Gráfico ANEXO I. 12b." xr:uid="{490FB59A-B179-4323-9AFC-0EE3FA8BBEA3}"/>
    <hyperlink ref="E121" location="'GRÁFICO ANEXO I.13A'!A1" display="Gráfico ANEXO I. 13." xr:uid="{8AADBF23-EEF5-4781-8AAF-D01F438CDDFE}"/>
    <hyperlink ref="E122" location="'GRÁFICO ANEXO I.13A'!A1" display="Gráfico ANEXO I. 13a." xr:uid="{394D84D5-2C3E-4D29-8AB4-5F8CB35E09B5}"/>
    <hyperlink ref="E123" location="'GRÁFICO ANEXO I.13B'!A1" display="Gráfico ANEXO I. 13b." xr:uid="{DC5B1CE8-ABC6-4A0E-BEE3-633A679CC680}"/>
    <hyperlink ref="E124" location="'GRÁFICO ANEXO I.14A'!A1" display="Gráfico ANEXO I. 14." xr:uid="{0AB819C3-B444-49BE-802E-B4EF566A5FD6}"/>
    <hyperlink ref="E125" location="'GRÁFICO ANEXO I.14A'!A1" display="Gráfico ANEXO I. 14a." xr:uid="{F3001148-1E08-48AF-A789-024D69B6B74A}"/>
    <hyperlink ref="E126" location="'GRÁFICO ANEXO I.14B'!A1" display="Gráfico ANEXO I. 14b." xr:uid="{AFF52C5E-7E26-492C-801D-E12A6F67736F}"/>
    <hyperlink ref="E127" location="'GRÁFICO ANEXO I.15A'!A1" display="Gráfico ANEXO I. 15." xr:uid="{4FE1F7CB-0306-4E7E-A5A1-D284CF0ADEA6}"/>
    <hyperlink ref="E128" location="'GRÁFICO ANEXO I.15A'!A1" display="Gráfico ANEXO I. 15a." xr:uid="{E39F8C67-EC14-4E6E-9699-463256E8EF00}"/>
    <hyperlink ref="E129" location="'GRÁFICO ANEXO I.15B'!A1" display="Gráfico ANEXO I. 15b." xr:uid="{6E44B229-11FC-49BE-BF71-1DF1AD837335}"/>
    <hyperlink ref="E130" location="'GRÁFICO ANEXO I.16A'!A1" display="Gráfico ANEXO I. 16." xr:uid="{11A5E710-FCCA-4C43-9B7A-55DE574C43C3}"/>
    <hyperlink ref="E131" location="'GRÁFICO ANEXO I.16A'!A1" display="Gráfico ANEXO I. 16a." xr:uid="{AAA456AB-786D-440E-8953-6AAAB6968F4B}"/>
    <hyperlink ref="E132" location="'GRÁFICO ANEXO I.16B'!A1" display="Gráfico ANEXO I. 16b." xr:uid="{6425C76C-FB7B-4AD3-8594-6BB1649A54FC}"/>
    <hyperlink ref="E133" location="'GRÁFICO ANEXO I.17A'!A1" display="Gráfico ANEXO I. 17." xr:uid="{6393A19D-4B7C-4C4B-870D-33C67A64EB9C}"/>
    <hyperlink ref="E134" location="'GRÁFICO ANEXO I.17A'!A1" display="Gráfico ANEXO I. 17a." xr:uid="{B41C0263-B557-45B3-B8DC-C8751D0E4749}"/>
    <hyperlink ref="E135" location="'GRÁFICO ANEXO I.17B'!A1" display="Gráfico ANEXO I. 17b." xr:uid="{3E933670-5437-4945-9EF6-E2EB582BF241}"/>
    <hyperlink ref="E136" location="'GRÁFICO ANEXO I.17C'!A1" display="Gráfico ANEXO I. 17c." xr:uid="{60C5BE71-9214-49B6-89F7-69E211206943}"/>
    <hyperlink ref="E137" location="'GRÁFICO ANEXO I.17D'!A1" display="Gráfico ANEXO I. 17d." xr:uid="{6E5CD47A-7AFD-4B8F-AB46-40509D52C64C}"/>
    <hyperlink ref="E138" location="'GRÁFICO ANEXO I.17E'!A1" display="Gráfico ANEXO I. 17e." xr:uid="{047D45B2-A024-493B-9D1D-B7B1364FBB45}"/>
    <hyperlink ref="E139" location="'GRÁFICO ANEXO I.17F'!A1" display="Gráfico ANEXO I. 17f." xr:uid="{45F7B782-4DA0-4715-B665-002181072F09}"/>
    <hyperlink ref="E140" location="'GRÁFICO ANEXO I.17G'!A1" display="Gráfico ANEXO I. 17g." xr:uid="{C1130251-82D3-4EAF-B86A-6D3E8EEDA66A}"/>
    <hyperlink ref="E141" location="'GRÁFICO ANEXO I.17H'!A1" display="Gráfico ANEXO I. 17h." xr:uid="{3CA0C598-9C1D-4287-94F1-FE2A1484CADA}"/>
    <hyperlink ref="E142" location="'GRÁFICO ANEXO I.17I'!A1" display="Gráfico ANEXO I. 17I." xr:uid="{004CBC49-C986-4467-B15D-E9284E9A54C3}"/>
    <hyperlink ref="E143" location="'GRÁFICO ANEXO I.17J'!A1" display="Gráfico ANEXO I. 17j." xr:uid="{7855CB3D-11E5-4166-9D75-422A679A15FB}"/>
    <hyperlink ref="E144" location="'GRÁFICO ANEXO I.18A'!A1" display="Gráfico ANEXO I. 18." xr:uid="{6B786107-1B96-4587-8299-74B2C7E38D3F}"/>
    <hyperlink ref="E145" location="'GRÁFICO ANEXO I.18A'!A1" display="Gráfico ANEXO I. 18a." xr:uid="{1ED5C624-2707-4AD5-9C6C-1128924E6186}"/>
    <hyperlink ref="E146" location="'GRÁFICO ANEXO I.18B'!A1" display="Gráfico ANEXO I. 18b." xr:uid="{5CC6602F-397B-43EA-BFF9-A8278288A39C}"/>
    <hyperlink ref="E147" location="'GRÁFICO ANEXO I.18C'!A1" display="Gráfico ANEXO I. 18c." xr:uid="{9F52DF3E-3561-4CE5-916D-92F46304E993}"/>
    <hyperlink ref="E148" location="'GRÁFICO ANEXO I.18D'!A1" display="Gráfico ANEXO I. 18d." xr:uid="{4C99BEBA-7560-453F-9026-279757AAB460}"/>
    <hyperlink ref="E149" location="'GRÁFICO ANEXO I.18E'!A1" display="Gráfico ANEXO I. 18e." xr:uid="{E55DE8B8-995F-4FC7-AE0F-71EC2C5738BE}"/>
    <hyperlink ref="E150" location="'GRÁFICO ANEXO I.18F'!A1" display="Gráfico ANEXO I. 18f." xr:uid="{B7D2CE3F-4BBD-44BD-AB60-8A1B3D97DE7F}"/>
    <hyperlink ref="E151" location="'GRÁFICO ANEXO I.18G'!A1" display="Gráfico ANEXO I. 18g." xr:uid="{89E1B222-0A82-4C06-BD15-E43751F3099C}"/>
    <hyperlink ref="E152" location="'GRÁFICO ANEXO I.18H'!A1" display="Gráfico ANEXO I. 18h." xr:uid="{CCEC80D3-75C6-4780-90B7-FCE8CBC96BCD}"/>
    <hyperlink ref="E153" location="'GRÁFICO ANEXO I.18I'!A1" display="Gráfico ANEXO I. 18I." xr:uid="{F2D69116-77E0-423D-8119-9B6AF12A07B5}"/>
    <hyperlink ref="E154" location="'GRÁFICO ANEXO I.18J'!A1" display="Gráfico ANEXO I. 18j." xr:uid="{5E0B63A3-4E1B-4005-9976-A84FB98604F3}"/>
    <hyperlink ref="E155" location="'GRÁFICO ANEXO I.19A'!A1" display="Gráfico ANEXO I. 19." xr:uid="{7CB1BBA2-7E60-4986-B63B-79FA80F60F0F}"/>
    <hyperlink ref="E156" location="'GRÁFICO ANEXO I.19A'!A1" display="Gráfico ANEXO I. 19a." xr:uid="{B0023220-2AC1-43CD-9537-76F2006DB07D}"/>
    <hyperlink ref="E157" location="'GRÁFICO ANEXO I.19B'!A1" display="Gráfico ANEXO I. 19b." xr:uid="{C08C7532-421B-4252-A8C2-D010C0246C4D}"/>
    <hyperlink ref="E158" location="'GRÁFICO ANEXO I.20A'!A1" display="Gráfico ANEXO I. 20." xr:uid="{F0FA6B4A-7A2D-4A5D-A939-D2D753AB90D6}"/>
    <hyperlink ref="E159" location="'GRÁFICO ANEXO I.20A'!A1" display="Gráfico ANEXO I. 20a." xr:uid="{2F58C22C-09F0-4789-B218-104C9E307A09}"/>
    <hyperlink ref="E160" location="'GRÁFICO ANEXO I.20B'!A1" display="Gráfico ANEXO I. 20b." xr:uid="{6B547AC4-AF92-4E85-89CC-747FF2B6CC9E}"/>
    <hyperlink ref="E163" location="'GRÁFICO ANEXO III.1'!A1" display="Gráfico ANEXO III. 1." xr:uid="{411A55FD-5661-4B47-88CA-5C62302D9185}"/>
    <hyperlink ref="E164" location="'GRÁFICO ANEXO III.2'!A1" display="Gráfico ANEXO III. 2." xr:uid="{908BD883-9F41-4EE2-AE12-A0AC41747FFA}"/>
    <hyperlink ref="E165" location="'GRÁFICO ANEXO III.3'!A1" display="Gráfico ANEXO III. 3." xr:uid="{F2F3D54E-FBD7-4F37-B419-7D283CF25BD6}"/>
    <hyperlink ref="E166" location="'GRÁFICO ANEXO III.4'!A1" display="Gráfico ANEXO III. 4." xr:uid="{B329C461-06E0-42AE-A48D-07F0DDAE5724}"/>
    <hyperlink ref="E167" location="'GRÁFICO ANEXO III.5'!A1" display="Gráfico ANEXO III. 5." xr:uid="{44536DCB-8853-429C-BD56-8F80E2D209B8}"/>
    <hyperlink ref="E168" location="'GRÁFICO ANEXO III.6'!A1" display="Gráfico ANEXO III. 6." xr:uid="{ECAB2327-2B7E-446C-87D8-D2E511AF182C}"/>
    <hyperlink ref="E170" location="'GRÁFICO ANEXO IV.1'!A1" display="GRÁFICO ANEXO IV. 1.  " xr:uid="{61F64763-3364-42E6-8627-9C183128BF0F}"/>
    <hyperlink ref="E171" location="'GRÁFICO ANEXO IV.2'!A1" display="GRÁFICO ANEXO IV. 2.  " xr:uid="{6BA00870-556C-4538-B1CE-D7C4BE143118}"/>
    <hyperlink ref="E172" location="'GRÁFICO ANEXO IV.3'!A1" display="GRÁFICO ANEXO IV. 3.  " xr:uid="{73390FE3-9067-4C45-9F50-DD0C7E103D6D}"/>
    <hyperlink ref="E173" location="'GRÁFICO ANEXO IV.4'!A1" display="GRÁFICO ANEXO IV. 4.  " xr:uid="{E1AE43FD-0009-4B05-9A6F-370A3CB2ED37}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772E2-0998-42FA-B927-6E68F9E15556}">
  <dimension ref="A1:L15"/>
  <sheetViews>
    <sheetView showGridLines="0" workbookViewId="0">
      <selection activeCell="H1" sqref="H1:H2"/>
    </sheetView>
  </sheetViews>
  <sheetFormatPr baseColWidth="10" defaultRowHeight="14.4" x14ac:dyDescent="0.3"/>
  <cols>
    <col min="1" max="1" width="9.44140625" customWidth="1"/>
    <col min="2" max="2" width="16.5546875" customWidth="1"/>
    <col min="3" max="3" width="6.21875" bestFit="1" customWidth="1"/>
    <col min="4" max="5" width="6.88671875" style="21" bestFit="1" customWidth="1"/>
    <col min="6" max="6" width="9.109375" bestFit="1" customWidth="1"/>
    <col min="8" max="8" width="12.33203125" customWidth="1"/>
  </cols>
  <sheetData>
    <row r="1" spans="1:12" x14ac:dyDescent="0.3">
      <c r="A1" s="346" t="s">
        <v>895</v>
      </c>
      <c r="H1" s="281" t="s">
        <v>271</v>
      </c>
    </row>
    <row r="2" spans="1:12" ht="15" x14ac:dyDescent="0.3">
      <c r="C2" s="282">
        <v>2022</v>
      </c>
      <c r="D2" s="465" t="s">
        <v>900</v>
      </c>
      <c r="E2" s="465" t="s">
        <v>900</v>
      </c>
      <c r="F2" s="282" t="s">
        <v>258</v>
      </c>
      <c r="G2" s="283"/>
      <c r="H2" s="281" t="s">
        <v>911</v>
      </c>
      <c r="I2" s="281" t="s">
        <v>275</v>
      </c>
    </row>
    <row r="3" spans="1:12" ht="15" x14ac:dyDescent="0.3">
      <c r="B3" s="284" t="s">
        <v>260</v>
      </c>
      <c r="C3" s="296">
        <v>7.5567535556661181</v>
      </c>
      <c r="D3" s="470">
        <v>7.5567535556661181</v>
      </c>
      <c r="E3" s="470"/>
      <c r="F3" s="297"/>
      <c r="G3" s="287"/>
      <c r="K3" s="451"/>
      <c r="L3" s="451"/>
    </row>
    <row r="4" spans="1:12" ht="26.4" x14ac:dyDescent="0.3">
      <c r="B4" s="289" t="s">
        <v>261</v>
      </c>
      <c r="C4" s="297">
        <v>5.596854395831242</v>
      </c>
      <c r="D4" s="470">
        <v>5.596854395831242</v>
      </c>
      <c r="E4" s="470">
        <v>1.9598991598348761</v>
      </c>
      <c r="F4" s="297">
        <v>-1.9598991598348761</v>
      </c>
      <c r="G4" s="287"/>
      <c r="J4" s="288"/>
      <c r="K4" s="288"/>
    </row>
    <row r="5" spans="1:12" ht="28.95" customHeight="1" x14ac:dyDescent="0.3">
      <c r="B5" s="289" t="s">
        <v>262</v>
      </c>
      <c r="C5" s="297">
        <v>5.3670938072120773</v>
      </c>
      <c r="D5" s="470">
        <v>5.3670938072120773</v>
      </c>
      <c r="E5" s="470">
        <v>0.22976058861916471</v>
      </c>
      <c r="F5" s="297">
        <v>-0.22976058861916471</v>
      </c>
      <c r="G5" s="287"/>
    </row>
    <row r="6" spans="1:12" x14ac:dyDescent="0.3">
      <c r="B6" s="289" t="s">
        <v>114</v>
      </c>
      <c r="C6" s="297">
        <v>14.426505653267574</v>
      </c>
      <c r="D6" s="470">
        <v>5.3670938072120773</v>
      </c>
      <c r="E6" s="470">
        <v>9.0594118460554967</v>
      </c>
      <c r="F6" s="297">
        <v>9.0594118460554967</v>
      </c>
      <c r="G6" s="287"/>
    </row>
    <row r="7" spans="1:12" ht="30" x14ac:dyDescent="0.3">
      <c r="B7" s="284" t="s">
        <v>263</v>
      </c>
      <c r="C7" s="296">
        <v>14.426505653267574</v>
      </c>
      <c r="D7" s="470">
        <v>14.426505653267574</v>
      </c>
      <c r="E7" s="470"/>
      <c r="F7" s="297"/>
      <c r="G7" s="287"/>
      <c r="K7" s="236"/>
    </row>
    <row r="8" spans="1:12" x14ac:dyDescent="0.3">
      <c r="C8" s="291"/>
      <c r="D8" s="470"/>
      <c r="E8" s="470"/>
      <c r="F8" s="288"/>
      <c r="G8" s="290"/>
    </row>
    <row r="9" spans="1:12" x14ac:dyDescent="0.3">
      <c r="C9" s="291"/>
      <c r="D9" s="470"/>
      <c r="E9" s="470"/>
      <c r="F9" s="288"/>
      <c r="G9" s="290"/>
    </row>
    <row r="10" spans="1:12" x14ac:dyDescent="0.3">
      <c r="C10" s="236"/>
      <c r="D10" s="470"/>
      <c r="E10" s="470"/>
      <c r="G10" s="292"/>
    </row>
    <row r="11" spans="1:12" x14ac:dyDescent="0.3">
      <c r="C11" s="236"/>
      <c r="D11" s="470"/>
      <c r="E11" s="470"/>
      <c r="G11" s="292"/>
    </row>
    <row r="12" spans="1:12" x14ac:dyDescent="0.3">
      <c r="C12" s="293"/>
      <c r="F12" s="236"/>
      <c r="G12" s="292"/>
    </row>
    <row r="13" spans="1:12" x14ac:dyDescent="0.3">
      <c r="G13" s="292"/>
    </row>
    <row r="15" spans="1:12" x14ac:dyDescent="0.3">
      <c r="D15" s="471"/>
    </row>
  </sheetData>
  <mergeCells count="1">
    <mergeCell ref="K3:L3"/>
  </mergeCells>
  <hyperlinks>
    <hyperlink ref="A1" location="'ÍNDICE GFÁFICOS'!A1" display="Ir al índice de gráficos" xr:uid="{2BF51C0A-402B-4B1C-9FDC-F6132759B065}"/>
  </hyperlink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E248E-A5E3-48C4-8A96-1173C5DEC90B}">
  <dimension ref="A1:L15"/>
  <sheetViews>
    <sheetView showGridLines="0" workbookViewId="0">
      <selection activeCell="H1" sqref="H1:H2"/>
    </sheetView>
  </sheetViews>
  <sheetFormatPr baseColWidth="10" defaultRowHeight="14.4" x14ac:dyDescent="0.3"/>
  <cols>
    <col min="1" max="1" width="9.44140625" customWidth="1"/>
    <col min="2" max="2" width="16.5546875" customWidth="1"/>
    <col min="3" max="3" width="6.21875" bestFit="1" customWidth="1"/>
    <col min="4" max="5" width="6.5546875" style="21" bestFit="1" customWidth="1"/>
    <col min="6" max="6" width="9.109375" bestFit="1" customWidth="1"/>
    <col min="8" max="8" width="12.109375" customWidth="1"/>
  </cols>
  <sheetData>
    <row r="1" spans="1:12" x14ac:dyDescent="0.3">
      <c r="A1" s="346" t="s">
        <v>895</v>
      </c>
      <c r="H1" s="281" t="s">
        <v>271</v>
      </c>
    </row>
    <row r="2" spans="1:12" ht="15" x14ac:dyDescent="0.3">
      <c r="C2" s="282">
        <v>2022</v>
      </c>
      <c r="D2" s="465" t="s">
        <v>900</v>
      </c>
      <c r="E2" s="465" t="s">
        <v>900</v>
      </c>
      <c r="F2" s="282" t="s">
        <v>258</v>
      </c>
      <c r="G2" s="283"/>
      <c r="H2" s="281" t="s">
        <v>277</v>
      </c>
      <c r="I2" s="281" t="s">
        <v>276</v>
      </c>
    </row>
    <row r="3" spans="1:12" ht="15" x14ac:dyDescent="0.3">
      <c r="B3" s="284" t="s">
        <v>260</v>
      </c>
      <c r="C3" s="296">
        <v>13.936219504974234</v>
      </c>
      <c r="D3" s="466">
        <v>13.936219504974234</v>
      </c>
      <c r="E3" s="466"/>
      <c r="F3" s="297"/>
      <c r="G3" s="287"/>
      <c r="K3" s="451"/>
      <c r="L3" s="451"/>
    </row>
    <row r="4" spans="1:12" ht="26.4" x14ac:dyDescent="0.3">
      <c r="B4" s="289" t="s">
        <v>261</v>
      </c>
      <c r="C4" s="297">
        <v>12.484151764209786</v>
      </c>
      <c r="D4" s="466">
        <v>12.484151764209786</v>
      </c>
      <c r="E4" s="466">
        <v>1.4520677407644484</v>
      </c>
      <c r="F4" s="297">
        <v>-1.4520677407644484</v>
      </c>
      <c r="G4" s="287"/>
      <c r="J4" s="288"/>
      <c r="K4" s="288"/>
    </row>
    <row r="5" spans="1:12" ht="28.2" customHeight="1" x14ac:dyDescent="0.3">
      <c r="B5" s="289" t="s">
        <v>262</v>
      </c>
      <c r="C5" s="297">
        <v>12.484151764209786</v>
      </c>
      <c r="D5" s="466">
        <v>12.484151764209786</v>
      </c>
      <c r="E5" s="466">
        <v>0</v>
      </c>
      <c r="F5" s="297">
        <v>0</v>
      </c>
      <c r="G5" s="287"/>
    </row>
    <row r="6" spans="1:12" x14ac:dyDescent="0.3">
      <c r="B6" s="289" t="s">
        <v>114</v>
      </c>
      <c r="C6" s="297">
        <v>7.9008047652726177</v>
      </c>
      <c r="D6" s="466">
        <v>7.9008047652726177</v>
      </c>
      <c r="E6" s="466">
        <v>4.5833469989371682</v>
      </c>
      <c r="F6" s="297">
        <v>-4.5833469989371682</v>
      </c>
      <c r="G6" s="287"/>
    </row>
    <row r="7" spans="1:12" ht="30" x14ac:dyDescent="0.3">
      <c r="B7" s="284" t="s">
        <v>263</v>
      </c>
      <c r="C7" s="296">
        <v>7.9008047652726177</v>
      </c>
      <c r="D7" s="466">
        <v>7.9008047652726177</v>
      </c>
      <c r="E7" s="466"/>
      <c r="F7" s="297"/>
      <c r="G7" s="287"/>
      <c r="K7" s="236"/>
    </row>
    <row r="8" spans="1:12" x14ac:dyDescent="0.3">
      <c r="C8" s="291"/>
      <c r="D8" s="472"/>
      <c r="E8" s="473"/>
      <c r="F8" s="288"/>
      <c r="G8" s="290"/>
    </row>
    <row r="9" spans="1:12" x14ac:dyDescent="0.3">
      <c r="C9" s="291"/>
      <c r="D9" s="472"/>
      <c r="E9" s="473"/>
      <c r="F9" s="288"/>
      <c r="G9" s="290"/>
    </row>
    <row r="10" spans="1:12" x14ac:dyDescent="0.3">
      <c r="C10" s="236"/>
      <c r="D10" s="468"/>
      <c r="E10" s="469"/>
      <c r="G10" s="292"/>
    </row>
    <row r="11" spans="1:12" x14ac:dyDescent="0.3">
      <c r="C11" s="236"/>
      <c r="G11" s="292"/>
    </row>
    <row r="12" spans="1:12" x14ac:dyDescent="0.3">
      <c r="C12" s="293"/>
      <c r="F12" s="236"/>
      <c r="G12" s="292"/>
    </row>
    <row r="13" spans="1:12" x14ac:dyDescent="0.3">
      <c r="G13" s="292"/>
    </row>
    <row r="14" spans="1:12" x14ac:dyDescent="0.3">
      <c r="C14" s="80"/>
      <c r="D14" s="471"/>
      <c r="G14" s="292"/>
    </row>
    <row r="15" spans="1:12" x14ac:dyDescent="0.3">
      <c r="G15" s="292"/>
    </row>
  </sheetData>
  <mergeCells count="1">
    <mergeCell ref="K3:L3"/>
  </mergeCells>
  <hyperlinks>
    <hyperlink ref="A1" location="'ÍNDICE GFÁFICOS'!A1" display="Ir al índice de gráficos" xr:uid="{62D37395-42FF-41E2-8C0A-50E94C5EC8A4}"/>
  </hyperlink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5F1B9-0E74-42CC-A4AC-775A7A5CBB77}">
  <dimension ref="A1:AX22"/>
  <sheetViews>
    <sheetView showGridLines="0" workbookViewId="0">
      <selection activeCell="B4" sqref="B4"/>
    </sheetView>
  </sheetViews>
  <sheetFormatPr baseColWidth="10" defaultRowHeight="14.4" x14ac:dyDescent="0.3"/>
  <cols>
    <col min="2" max="2" width="5.5546875" customWidth="1"/>
  </cols>
  <sheetData>
    <row r="1" spans="1:50" s="64" customFormat="1" ht="15.6" x14ac:dyDescent="0.3">
      <c r="A1" s="346" t="s">
        <v>895</v>
      </c>
      <c r="B1" s="61"/>
      <c r="C1" s="60"/>
      <c r="D1" s="68"/>
      <c r="E1" s="62"/>
      <c r="F1" s="62"/>
      <c r="G1" s="62"/>
      <c r="H1" s="62"/>
      <c r="I1" s="62"/>
      <c r="J1" s="67"/>
      <c r="K1" s="59"/>
      <c r="L1" s="59"/>
      <c r="M1" s="59"/>
      <c r="N1" s="66"/>
      <c r="O1" s="66"/>
      <c r="P1" s="59"/>
      <c r="Q1" s="59"/>
      <c r="R1" s="66"/>
      <c r="S1" s="66"/>
      <c r="T1" s="59"/>
      <c r="U1" s="59"/>
      <c r="V1" s="59"/>
      <c r="W1" s="66"/>
      <c r="X1" s="66"/>
      <c r="Y1" s="59"/>
      <c r="Z1" s="59"/>
      <c r="AA1" s="59"/>
      <c r="AB1" s="66"/>
      <c r="AC1" s="66"/>
      <c r="AD1" s="59"/>
      <c r="AE1" s="59"/>
      <c r="AF1" s="59"/>
      <c r="AG1" s="66"/>
      <c r="AH1" s="66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</row>
    <row r="2" spans="1:50" s="22" customFormat="1" ht="13.8" customHeight="1" x14ac:dyDescent="0.3"/>
    <row r="3" spans="1:50" x14ac:dyDescent="0.3">
      <c r="C3" s="36"/>
    </row>
    <row r="4" spans="1:50" x14ac:dyDescent="0.3">
      <c r="B4" s="340" t="s">
        <v>178</v>
      </c>
    </row>
    <row r="5" spans="1:50" s="22" customFormat="1" x14ac:dyDescent="0.3">
      <c r="B5" s="53"/>
      <c r="C5" s="36"/>
      <c r="J5"/>
      <c r="K5"/>
    </row>
    <row r="6" spans="1:50" s="22" customFormat="1" ht="26.4" x14ac:dyDescent="0.3">
      <c r="D6" s="34"/>
      <c r="E6" s="34"/>
      <c r="F6" s="34"/>
      <c r="G6" s="34"/>
      <c r="H6" s="34"/>
      <c r="I6" s="34"/>
      <c r="J6" s="33" t="s">
        <v>27</v>
      </c>
      <c r="K6" s="33" t="s">
        <v>26</v>
      </c>
      <c r="L6" s="33" t="s">
        <v>25</v>
      </c>
      <c r="M6" s="33" t="s">
        <v>24</v>
      </c>
      <c r="N6" s="33" t="s">
        <v>23</v>
      </c>
      <c r="O6" s="33" t="s">
        <v>40</v>
      </c>
    </row>
    <row r="7" spans="1:50" s="22" customFormat="1" ht="13.8" x14ac:dyDescent="0.3">
      <c r="C7" s="23"/>
      <c r="D7" s="30"/>
      <c r="E7" s="23"/>
      <c r="F7" s="23"/>
      <c r="G7" s="23"/>
      <c r="H7" s="23"/>
      <c r="I7" s="23"/>
      <c r="J7" s="32" t="s">
        <v>22</v>
      </c>
      <c r="K7" s="31">
        <v>0.64854878302426044</v>
      </c>
      <c r="L7" s="31">
        <v>-4.467850477526901</v>
      </c>
      <c r="M7" s="31">
        <v>0.70222372111480302</v>
      </c>
      <c r="N7" s="31">
        <v>4.4141755394363589</v>
      </c>
      <c r="O7" s="31"/>
    </row>
    <row r="8" spans="1:50" s="22" customFormat="1" ht="13.8" x14ac:dyDescent="0.3">
      <c r="C8" s="23"/>
      <c r="D8" s="30"/>
      <c r="E8" s="23"/>
      <c r="F8" s="23"/>
      <c r="G8" s="23"/>
      <c r="H8" s="23"/>
      <c r="I8" s="23"/>
      <c r="J8" s="32" t="s">
        <v>21</v>
      </c>
      <c r="K8" s="31">
        <v>1.0844652663519767</v>
      </c>
      <c r="L8" s="31">
        <v>-2.822000959311151</v>
      </c>
      <c r="M8" s="31">
        <v>-0.85575234691759805</v>
      </c>
      <c r="N8" s="31">
        <v>4.7622185725807258</v>
      </c>
      <c r="O8" s="31">
        <v>0.81304103201658506</v>
      </c>
    </row>
    <row r="9" spans="1:50" s="22" customFormat="1" ht="13.8" x14ac:dyDescent="0.3">
      <c r="C9" s="23"/>
      <c r="D9" s="30"/>
      <c r="E9" s="23"/>
      <c r="F9" s="23"/>
      <c r="G9" s="23"/>
      <c r="H9" s="23"/>
      <c r="I9" s="23"/>
      <c r="J9" s="32" t="s">
        <v>20</v>
      </c>
      <c r="K9" s="31">
        <v>0.75193758634225105</v>
      </c>
      <c r="L9" s="31">
        <v>-1.5135216941816036</v>
      </c>
      <c r="M9" s="31">
        <v>-0.38210109670105952</v>
      </c>
      <c r="N9" s="31">
        <v>2.6475603772249143</v>
      </c>
      <c r="O9" s="31"/>
    </row>
    <row r="10" spans="1:50" s="22" customFormat="1" ht="13.8" x14ac:dyDescent="0.3">
      <c r="C10" s="23"/>
      <c r="D10" s="30"/>
      <c r="E10" s="23"/>
      <c r="F10" s="23"/>
      <c r="G10" s="23"/>
      <c r="H10" s="23"/>
      <c r="I10" s="23"/>
      <c r="J10" s="32" t="s">
        <v>19</v>
      </c>
      <c r="K10" s="31">
        <v>0.95592603697558332</v>
      </c>
      <c r="L10" s="31">
        <v>-1.5135216941816036</v>
      </c>
      <c r="M10" s="31">
        <v>-0.34659424464659716</v>
      </c>
      <c r="N10" s="31">
        <v>2.8160419758037842</v>
      </c>
      <c r="O10" s="31">
        <v>1.5753918756671652</v>
      </c>
    </row>
    <row r="11" spans="1:50" s="22" customFormat="1" ht="13.8" x14ac:dyDescent="0.3">
      <c r="C11" s="23"/>
      <c r="D11" s="30"/>
      <c r="E11" s="23"/>
      <c r="F11" s="23"/>
      <c r="G11" s="23"/>
      <c r="H11" s="23"/>
      <c r="I11" s="23"/>
      <c r="J11" s="32" t="s">
        <v>18</v>
      </c>
      <c r="K11" s="31">
        <v>1.0540579897483511</v>
      </c>
      <c r="L11" s="31">
        <v>-0.83730406511056243</v>
      </c>
      <c r="M11" s="31">
        <v>-0.28652810139198404</v>
      </c>
      <c r="N11" s="31">
        <v>2.1778901562508977</v>
      </c>
      <c r="O11" s="31"/>
    </row>
    <row r="12" spans="1:50" s="22" customFormat="1" thickBot="1" x14ac:dyDescent="0.35">
      <c r="C12" s="23"/>
      <c r="D12" s="30"/>
      <c r="E12" s="23"/>
      <c r="F12" s="23"/>
      <c r="G12" s="23"/>
      <c r="H12" s="23"/>
      <c r="I12" s="23"/>
      <c r="J12" s="29" t="s">
        <v>17</v>
      </c>
      <c r="K12" s="28">
        <v>1.0745301327400298</v>
      </c>
      <c r="L12" s="28">
        <v>-0.42692112040822777</v>
      </c>
      <c r="M12" s="28">
        <v>0.11515909526479415</v>
      </c>
      <c r="N12" s="28">
        <v>1.3862921578834633</v>
      </c>
      <c r="O12" s="28">
        <v>1.4808232149525722</v>
      </c>
    </row>
    <row r="13" spans="1:50" s="22" customFormat="1" ht="13.8" x14ac:dyDescent="0.3">
      <c r="J13" s="26"/>
      <c r="K13" s="27"/>
      <c r="O13" s="27"/>
      <c r="P13" s="23"/>
    </row>
    <row r="14" spans="1:50" s="22" customFormat="1" ht="13.8" x14ac:dyDescent="0.3">
      <c r="J14" s="26"/>
      <c r="K14" s="23"/>
    </row>
    <row r="15" spans="1:50" s="22" customFormat="1" ht="13.8" x14ac:dyDescent="0.3">
      <c r="J15" s="26"/>
      <c r="K15" s="23"/>
    </row>
    <row r="16" spans="1:50" s="22" customFormat="1" ht="13.8" x14ac:dyDescent="0.3">
      <c r="J16" s="26"/>
      <c r="K16" s="23"/>
    </row>
    <row r="17" spans="3:11" s="22" customFormat="1" ht="13.8" x14ac:dyDescent="0.3">
      <c r="J17" s="26"/>
      <c r="K17" s="23"/>
    </row>
    <row r="18" spans="3:11" s="22" customFormat="1" ht="13.8" x14ac:dyDescent="0.3">
      <c r="J18" s="26"/>
      <c r="K18" s="23"/>
    </row>
    <row r="19" spans="3:11" s="22" customFormat="1" ht="13.8" x14ac:dyDescent="0.3">
      <c r="C19" s="25" t="s">
        <v>15</v>
      </c>
      <c r="K19" s="23"/>
    </row>
    <row r="20" spans="3:11" s="22" customFormat="1" x14ac:dyDescent="0.3">
      <c r="C20" s="452" t="s">
        <v>896</v>
      </c>
      <c r="D20" s="453"/>
      <c r="E20" s="453"/>
      <c r="F20" s="453"/>
      <c r="G20" s="453"/>
      <c r="H20" s="453"/>
      <c r="I20" s="19"/>
      <c r="J20" s="24"/>
      <c r="K20" s="23"/>
    </row>
    <row r="21" spans="3:11" s="22" customFormat="1" ht="13.8" customHeight="1" x14ac:dyDescent="0.3">
      <c r="C21" s="453"/>
      <c r="D21" s="453"/>
      <c r="E21" s="453"/>
      <c r="F21" s="453"/>
      <c r="G21" s="453"/>
      <c r="H21" s="453"/>
      <c r="I21" s="19"/>
      <c r="K21" s="23"/>
    </row>
    <row r="22" spans="3:11" x14ac:dyDescent="0.3">
      <c r="C22" s="454"/>
      <c r="D22" s="454"/>
      <c r="E22" s="454"/>
      <c r="F22" s="454"/>
      <c r="G22" s="454"/>
      <c r="H22" s="454"/>
    </row>
  </sheetData>
  <mergeCells count="1">
    <mergeCell ref="C20:H22"/>
  </mergeCells>
  <conditionalFormatting sqref="J6">
    <cfRule type="dataBar" priority="7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{9DE1FEA6-60D9-419D-A983-CB5F8656FA78}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{A79FC8CD-A9A5-4398-9BB0-EB6EE9EA4FE5}</x14:id>
        </ext>
      </extLst>
    </cfRule>
  </conditionalFormatting>
  <conditionalFormatting sqref="K6:O6">
    <cfRule type="dataBar" priority="5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{B0C13D22-2E9F-4552-9CF9-61868D3A8678}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{87AA619D-A12B-4B5B-8A9E-244F8AFFE362}</x14:id>
        </ext>
      </extLst>
    </cfRule>
  </conditionalFormatting>
  <hyperlinks>
    <hyperlink ref="A1" location="'ÍNDICE GFÁFICOS'!A1" display="Ir al índice de gráficos" xr:uid="{14F9BD2A-921D-489E-9768-B538AA4312C2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DE1FEA6-60D9-419D-A983-CB5F8656FA7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A79FC8CD-A9A5-4398-9BB0-EB6EE9EA4F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J6</xm:sqref>
        </x14:conditionalFormatting>
        <x14:conditionalFormatting xmlns:xm="http://schemas.microsoft.com/office/excel/2006/main">
          <x14:cfRule type="dataBar" id="{B0C13D22-2E9F-4552-9CF9-61868D3A867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87AA619D-A12B-4B5B-8A9E-244F8AFFE36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K6:O6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DAADE-BA4C-45E7-8A05-F7E8DCEF8449}">
  <dimension ref="A1:R22"/>
  <sheetViews>
    <sheetView showGridLines="0" zoomScaleNormal="100" workbookViewId="0"/>
  </sheetViews>
  <sheetFormatPr baseColWidth="10" defaultRowHeight="14.4" x14ac:dyDescent="0.3"/>
  <cols>
    <col min="1" max="1" width="11.5546875" customWidth="1"/>
    <col min="8" max="8" width="3" customWidth="1"/>
    <col min="9" max="9" width="5" bestFit="1" customWidth="1"/>
    <col min="10" max="10" width="5.88671875" bestFit="1" customWidth="1"/>
    <col min="11" max="11" width="6" bestFit="1" customWidth="1"/>
    <col min="12" max="12" width="10.33203125" bestFit="1" customWidth="1"/>
    <col min="13" max="18" width="9.88671875" bestFit="1" customWidth="1"/>
  </cols>
  <sheetData>
    <row r="1" spans="1:18" s="58" customFormat="1" x14ac:dyDescent="0.3">
      <c r="A1" s="346" t="s">
        <v>895</v>
      </c>
    </row>
    <row r="2" spans="1:18" s="58" customFormat="1" ht="15.6" x14ac:dyDescent="0.3">
      <c r="A2" s="62"/>
    </row>
    <row r="3" spans="1:18" s="53" customFormat="1" ht="13.8" x14ac:dyDescent="0.3">
      <c r="B3" s="340" t="s">
        <v>180</v>
      </c>
    </row>
    <row r="4" spans="1:18" s="53" customFormat="1" x14ac:dyDescent="0.3">
      <c r="A4" s="79"/>
      <c r="C4" s="57"/>
      <c r="D4" s="57"/>
      <c r="E4" s="57"/>
      <c r="F4" s="57"/>
      <c r="G4" s="57"/>
      <c r="H4" s="57"/>
      <c r="I4" s="57"/>
      <c r="J4" s="57"/>
      <c r="L4" s="36"/>
      <c r="M4" s="57"/>
      <c r="N4" s="57"/>
      <c r="O4" s="57"/>
      <c r="P4" s="57"/>
      <c r="Q4" s="57"/>
      <c r="R4" s="57"/>
    </row>
    <row r="5" spans="1:18" s="53" customFormat="1" ht="13.8" x14ac:dyDescent="0.3">
      <c r="C5" s="57"/>
      <c r="D5" s="57"/>
      <c r="E5" s="57"/>
      <c r="F5" s="57"/>
      <c r="G5" s="57"/>
      <c r="H5" s="57"/>
      <c r="I5" s="22"/>
      <c r="J5" s="22"/>
      <c r="K5" s="22"/>
      <c r="L5" s="33" t="s">
        <v>47</v>
      </c>
      <c r="M5" s="33" t="s">
        <v>22</v>
      </c>
      <c r="N5" s="33" t="s">
        <v>21</v>
      </c>
      <c r="O5" s="33" t="s">
        <v>20</v>
      </c>
      <c r="P5" s="33" t="s">
        <v>19</v>
      </c>
      <c r="Q5" s="33" t="s">
        <v>18</v>
      </c>
      <c r="R5" s="33" t="s">
        <v>17</v>
      </c>
    </row>
    <row r="6" spans="1:18" s="22" customFormat="1" ht="13.8" x14ac:dyDescent="0.3">
      <c r="L6" s="52" t="s">
        <v>38</v>
      </c>
      <c r="M6" s="51">
        <v>6776.8870726992609</v>
      </c>
      <c r="N6" s="51">
        <v>14397.976471455477</v>
      </c>
      <c r="O6" s="51">
        <v>9710.8730770668481</v>
      </c>
      <c r="P6" s="51">
        <v>12185.355252889451</v>
      </c>
      <c r="Q6" s="51">
        <v>13309.510172320646</v>
      </c>
      <c r="R6" s="51">
        <v>12605.123650969879</v>
      </c>
    </row>
    <row r="7" spans="1:18" s="22" customFormat="1" ht="13.8" x14ac:dyDescent="0.3">
      <c r="L7" s="49" t="s">
        <v>45</v>
      </c>
      <c r="M7" s="48">
        <v>-43984.372916249413</v>
      </c>
      <c r="N7" s="48">
        <v>-5071.3245027313533</v>
      </c>
      <c r="O7" s="48">
        <v>-9.7142240640241653</v>
      </c>
      <c r="P7" s="48">
        <v>34.919003197952406</v>
      </c>
      <c r="Q7" s="48">
        <v>674.68905132293003</v>
      </c>
      <c r="R7" s="48">
        <v>1688.0477860336832</v>
      </c>
    </row>
    <row r="8" spans="1:18" s="22" customFormat="1" ht="13.8" x14ac:dyDescent="0.3">
      <c r="L8" s="49" t="s">
        <v>44</v>
      </c>
      <c r="M8" s="48">
        <v>24948.003908824816</v>
      </c>
      <c r="N8" s="48">
        <v>6079.1141582447744</v>
      </c>
      <c r="O8" s="48">
        <v>6396.4132376120833</v>
      </c>
      <c r="P8" s="48">
        <v>8947.777879810892</v>
      </c>
      <c r="Q8" s="48">
        <v>7002.8820629820693</v>
      </c>
      <c r="R8" s="48">
        <v>6108.385342980735</v>
      </c>
    </row>
    <row r="9" spans="1:18" s="22" customFormat="1" ht="13.8" x14ac:dyDescent="0.3">
      <c r="L9" s="49" t="s">
        <v>43</v>
      </c>
      <c r="M9" s="48">
        <v>21430.124552427762</v>
      </c>
      <c r="N9" s="48">
        <v>8955.4092931691848</v>
      </c>
      <c r="O9" s="48">
        <v>4070.9679877498129</v>
      </c>
      <c r="P9" s="48">
        <v>4009.2014074768813</v>
      </c>
      <c r="Q9" s="48">
        <v>5770.1399940435658</v>
      </c>
      <c r="R9" s="48">
        <v>4850.6518319145252</v>
      </c>
    </row>
    <row r="10" spans="1:18" s="22" customFormat="1" thickBot="1" x14ac:dyDescent="0.35">
      <c r="L10" s="47" t="s">
        <v>42</v>
      </c>
      <c r="M10" s="78">
        <v>4384.3447264538845</v>
      </c>
      <c r="N10" s="78">
        <v>4433.2009618684824</v>
      </c>
      <c r="O10" s="78">
        <v>-961.69420762021036</v>
      </c>
      <c r="P10" s="78">
        <v>-917.97481518960558</v>
      </c>
      <c r="Q10" s="78">
        <v>-137.72336797440948</v>
      </c>
      <c r="R10" s="78">
        <v>-49.994423346899566</v>
      </c>
    </row>
    <row r="11" spans="1:18" s="22" customFormat="1" ht="13.8" x14ac:dyDescent="0.3">
      <c r="M11" s="41"/>
      <c r="N11" s="41"/>
      <c r="O11" s="41"/>
      <c r="P11" s="41"/>
      <c r="Q11" s="41"/>
      <c r="R11" s="41"/>
    </row>
    <row r="12" spans="1:18" s="22" customFormat="1" ht="13.8" x14ac:dyDescent="0.3">
      <c r="K12" s="42"/>
      <c r="M12" s="41"/>
      <c r="N12" s="41"/>
      <c r="O12" s="41"/>
      <c r="P12" s="41"/>
      <c r="Q12" s="41"/>
      <c r="R12" s="41"/>
    </row>
    <row r="13" spans="1:18" s="22" customFormat="1" ht="13.8" x14ac:dyDescent="0.3">
      <c r="K13" s="42"/>
      <c r="M13" s="41"/>
      <c r="N13" s="41"/>
      <c r="O13" s="41"/>
      <c r="P13" s="41"/>
      <c r="Q13" s="41"/>
      <c r="R13" s="41"/>
    </row>
    <row r="14" spans="1:18" s="22" customFormat="1" ht="13.8" x14ac:dyDescent="0.3">
      <c r="K14" s="42"/>
      <c r="M14" s="41"/>
      <c r="N14" s="41"/>
      <c r="O14" s="41"/>
      <c r="P14" s="41"/>
      <c r="Q14" s="41"/>
      <c r="R14" s="41"/>
    </row>
    <row r="15" spans="1:18" s="22" customFormat="1" ht="13.8" x14ac:dyDescent="0.3">
      <c r="K15" s="42"/>
      <c r="M15" s="41"/>
      <c r="N15" s="41"/>
      <c r="O15" s="41"/>
      <c r="P15" s="41"/>
      <c r="Q15" s="41"/>
      <c r="R15" s="41"/>
    </row>
    <row r="16" spans="1:18" s="22" customFormat="1" ht="13.8" x14ac:dyDescent="0.3">
      <c r="A16" s="53"/>
      <c r="K16" s="42"/>
      <c r="M16" s="41"/>
      <c r="N16" s="41"/>
      <c r="O16" s="41"/>
      <c r="P16" s="41"/>
      <c r="Q16" s="41"/>
      <c r="R16" s="41"/>
    </row>
    <row r="17" spans="1:10" s="22" customFormat="1" ht="13.8" x14ac:dyDescent="0.3">
      <c r="A17" s="53"/>
    </row>
    <row r="18" spans="1:10" ht="14.4" customHeight="1" x14ac:dyDescent="0.3">
      <c r="B18" s="25" t="s">
        <v>156</v>
      </c>
      <c r="C18" s="19"/>
      <c r="D18" s="19"/>
      <c r="E18" s="19"/>
      <c r="F18" s="19"/>
      <c r="G18" s="19"/>
    </row>
    <row r="19" spans="1:10" x14ac:dyDescent="0.3">
      <c r="B19" s="452" t="s">
        <v>896</v>
      </c>
      <c r="C19" s="453"/>
      <c r="D19" s="453"/>
      <c r="E19" s="453"/>
      <c r="F19" s="453"/>
      <c r="G19" s="453"/>
      <c r="H19" s="453"/>
      <c r="I19" s="453"/>
      <c r="J19" s="453"/>
    </row>
    <row r="20" spans="1:10" x14ac:dyDescent="0.3">
      <c r="B20" s="453"/>
      <c r="C20" s="453"/>
      <c r="D20" s="453"/>
      <c r="E20" s="453"/>
      <c r="F20" s="453"/>
      <c r="G20" s="453"/>
      <c r="H20" s="453"/>
      <c r="I20" s="453"/>
      <c r="J20" s="453"/>
    </row>
    <row r="21" spans="1:10" x14ac:dyDescent="0.3">
      <c r="B21" s="453"/>
      <c r="C21" s="453"/>
      <c r="D21" s="453"/>
      <c r="E21" s="453"/>
      <c r="F21" s="453"/>
      <c r="G21" s="453"/>
      <c r="H21" s="453"/>
      <c r="I21" s="453"/>
      <c r="J21" s="453"/>
    </row>
    <row r="22" spans="1:10" x14ac:dyDescent="0.3">
      <c r="B22" s="453"/>
      <c r="C22" s="453"/>
      <c r="D22" s="453"/>
      <c r="E22" s="453"/>
      <c r="F22" s="453"/>
      <c r="G22" s="453"/>
      <c r="H22" s="453"/>
      <c r="I22" s="453"/>
      <c r="J22" s="453"/>
    </row>
  </sheetData>
  <mergeCells count="1">
    <mergeCell ref="B19:J22"/>
  </mergeCells>
  <conditionalFormatting sqref="L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{639D8542-2497-4036-BE94-B4EA0D105431}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{4A0EB241-42B4-4388-92B4-A9C22E3BB952}</x14:id>
        </ext>
      </extLst>
    </cfRule>
  </conditionalFormatting>
  <hyperlinks>
    <hyperlink ref="A1" location="'ÍNDICE GFÁFICOS'!A1" display="Ir al índice de gráficos" xr:uid="{6BB36225-08C2-4173-A3F9-A0061A36AB43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39D8542-2497-4036-BE94-B4EA0D10543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A0EB241-42B4-4388-92B4-A9C22E3BB9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L5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0D16E-C557-49FD-B81D-CF7713CF2574}">
  <dimension ref="A1:T43"/>
  <sheetViews>
    <sheetView showGridLines="0" zoomScaleNormal="100" workbookViewId="0"/>
  </sheetViews>
  <sheetFormatPr baseColWidth="10" defaultRowHeight="14.4" x14ac:dyDescent="0.3"/>
  <cols>
    <col min="2" max="2" width="6.21875" customWidth="1"/>
    <col min="9" max="9" width="6" customWidth="1"/>
    <col min="10" max="10" width="3.109375" bestFit="1" customWidth="1"/>
    <col min="11" max="11" width="6.33203125" bestFit="1" customWidth="1"/>
    <col min="12" max="12" width="48.33203125" bestFit="1" customWidth="1"/>
    <col min="13" max="18" width="8.77734375" customWidth="1"/>
    <col min="19" max="20" width="9.77734375" customWidth="1"/>
    <col min="21" max="21" width="7.33203125" customWidth="1"/>
  </cols>
  <sheetData>
    <row r="1" spans="1:19" x14ac:dyDescent="0.3">
      <c r="A1" s="346" t="s">
        <v>895</v>
      </c>
    </row>
    <row r="3" spans="1:19" x14ac:dyDescent="0.3">
      <c r="B3" s="340" t="s">
        <v>181</v>
      </c>
    </row>
    <row r="4" spans="1:19" x14ac:dyDescent="0.3">
      <c r="L4" s="86">
        <v>2021</v>
      </c>
      <c r="M4" s="33" t="s">
        <v>55</v>
      </c>
      <c r="N4" s="33" t="s">
        <v>54</v>
      </c>
      <c r="O4" s="33" t="s">
        <v>53</v>
      </c>
      <c r="P4" s="33" t="s">
        <v>52</v>
      </c>
      <c r="Q4" s="33" t="s">
        <v>51</v>
      </c>
      <c r="R4" s="33" t="s">
        <v>50</v>
      </c>
      <c r="S4" s="33" t="s">
        <v>16</v>
      </c>
    </row>
    <row r="5" spans="1:19" ht="16.8" x14ac:dyDescent="0.45">
      <c r="L5" s="58" t="s">
        <v>2</v>
      </c>
      <c r="M5" s="87">
        <v>0.64854878302426755</v>
      </c>
      <c r="N5" s="87">
        <v>1.0844652663519723</v>
      </c>
      <c r="O5" s="87">
        <v>0.75193758634225905</v>
      </c>
      <c r="P5" s="87">
        <v>0.95592603697559042</v>
      </c>
      <c r="Q5" s="87">
        <v>1.0540579897483564</v>
      </c>
      <c r="R5" s="87">
        <v>1.0745301327400325</v>
      </c>
      <c r="S5" s="87">
        <v>0.92824429919707974</v>
      </c>
    </row>
    <row r="6" spans="1:19" ht="16.8" x14ac:dyDescent="0.45">
      <c r="L6" s="58" t="s">
        <v>49</v>
      </c>
      <c r="M6" s="87"/>
      <c r="N6" s="87">
        <v>0.81304103201658506</v>
      </c>
      <c r="O6" s="87"/>
      <c r="P6" s="87">
        <v>1.5753918756671679</v>
      </c>
      <c r="Q6" s="87"/>
      <c r="R6" s="87">
        <v>1.4808232149525749</v>
      </c>
      <c r="S6" s="87">
        <v>1.2897520408787759</v>
      </c>
    </row>
    <row r="7" spans="1:19" ht="16.8" x14ac:dyDescent="0.45">
      <c r="L7" s="85" t="s">
        <v>48</v>
      </c>
      <c r="M7" s="88">
        <v>0.24990963259711307</v>
      </c>
      <c r="N7" s="88">
        <v>1.4089378026112049</v>
      </c>
      <c r="O7" s="88">
        <v>1.3923470619467659</v>
      </c>
      <c r="P7" s="88">
        <v>1.5940148914847745</v>
      </c>
      <c r="Q7" s="88">
        <v>1.3135261658659667</v>
      </c>
      <c r="R7" s="88">
        <v>1.1963095748877253</v>
      </c>
      <c r="S7" s="88">
        <v>1.1925075215655918</v>
      </c>
    </row>
    <row r="8" spans="1:19" ht="16.8" x14ac:dyDescent="0.45">
      <c r="L8" t="s">
        <v>56</v>
      </c>
      <c r="M8" s="89">
        <v>-7.2586744427470151E-2</v>
      </c>
      <c r="N8" s="89">
        <v>1.3274132555725293</v>
      </c>
      <c r="O8" s="89">
        <v>0.92741325557252985</v>
      </c>
      <c r="P8" s="89">
        <v>0.92741325557252985</v>
      </c>
      <c r="Q8" s="89">
        <v>0.92741325557252985</v>
      </c>
      <c r="R8" s="89">
        <v>0.92741325557252985</v>
      </c>
      <c r="S8" s="87">
        <v>0.82741325557252976</v>
      </c>
    </row>
    <row r="9" spans="1:19" ht="16.8" x14ac:dyDescent="0.45">
      <c r="L9" t="s">
        <v>57</v>
      </c>
      <c r="M9" s="89">
        <v>-0.57258674442747015</v>
      </c>
      <c r="N9" s="89">
        <v>0.12741325557253003</v>
      </c>
      <c r="O9" s="89">
        <v>1.12741325557253</v>
      </c>
      <c r="P9" s="89">
        <v>1.62741325557253</v>
      </c>
      <c r="Q9" s="89">
        <v>1.62741325557253</v>
      </c>
      <c r="R9" s="89">
        <v>1.62741325557253</v>
      </c>
      <c r="S9" s="87">
        <v>0.92741325557252996</v>
      </c>
    </row>
    <row r="10" spans="1:19" ht="16.8" x14ac:dyDescent="0.45">
      <c r="L10" t="s">
        <v>58</v>
      </c>
      <c r="M10" s="89">
        <v>-0.27754923551505772</v>
      </c>
      <c r="N10" s="89">
        <v>2.0136489910433637</v>
      </c>
      <c r="O10" s="89">
        <v>2.0544393515929071</v>
      </c>
      <c r="P10" s="89">
        <v>1.6367571180476146</v>
      </c>
      <c r="Q10" s="89">
        <v>0.8474503522597514</v>
      </c>
      <c r="R10" s="89">
        <v>0.8474503522597514</v>
      </c>
      <c r="S10" s="87">
        <v>1.1870328216147217</v>
      </c>
    </row>
    <row r="11" spans="1:19" ht="16.8" x14ac:dyDescent="0.45">
      <c r="L11" t="s">
        <v>59</v>
      </c>
      <c r="M11" s="89">
        <v>-0.87932970106689545</v>
      </c>
      <c r="N11" s="89">
        <v>2.3274132555725293</v>
      </c>
      <c r="O11" s="89">
        <v>1.938309087650361</v>
      </c>
      <c r="P11" s="89">
        <v>1.9709243761865176</v>
      </c>
      <c r="Q11" s="89">
        <v>1.6843747229285482</v>
      </c>
      <c r="R11" s="89">
        <v>1.0657584612808328</v>
      </c>
      <c r="S11" s="87">
        <v>1.3512417004253157</v>
      </c>
    </row>
    <row r="12" spans="1:19" ht="16.8" x14ac:dyDescent="0.45">
      <c r="L12" t="s">
        <v>60</v>
      </c>
      <c r="M12" s="89">
        <v>0.52741325557253038</v>
      </c>
      <c r="N12" s="89">
        <v>0.12741325557253003</v>
      </c>
      <c r="O12" s="89">
        <v>0.62741325557253003</v>
      </c>
      <c r="P12" s="89">
        <v>1.12741325557253</v>
      </c>
      <c r="Q12" s="89">
        <v>1.12741325557253</v>
      </c>
      <c r="R12" s="89">
        <v>1.12741325557253</v>
      </c>
      <c r="S12" s="87">
        <v>0.77741325557253005</v>
      </c>
    </row>
    <row r="13" spans="1:19" ht="16.8" x14ac:dyDescent="0.45">
      <c r="L13" t="s">
        <v>61</v>
      </c>
      <c r="M13" s="89">
        <v>0.12741325557253003</v>
      </c>
      <c r="N13" s="89">
        <v>2.62741325557253</v>
      </c>
      <c r="O13" s="89">
        <v>2.12741325557253</v>
      </c>
      <c r="P13" s="89">
        <v>1.62741325557253</v>
      </c>
      <c r="Q13" s="89">
        <v>1.62741325557253</v>
      </c>
      <c r="R13" s="89">
        <v>1.0274132555725304</v>
      </c>
      <c r="S13" s="87">
        <v>1.5274132555725302</v>
      </c>
    </row>
    <row r="14" spans="1:19" ht="16.8" x14ac:dyDescent="0.45">
      <c r="L14" t="s">
        <v>62</v>
      </c>
      <c r="M14" s="89">
        <v>0.12741325557253003</v>
      </c>
      <c r="N14" s="89">
        <v>1.5274132555725304</v>
      </c>
      <c r="O14" s="89">
        <v>1.3274132555725293</v>
      </c>
      <c r="P14" s="89">
        <v>1.8274132555725293</v>
      </c>
      <c r="Q14" s="89">
        <v>1.8274132555725293</v>
      </c>
      <c r="R14" s="89">
        <v>1.8274132555725293</v>
      </c>
      <c r="S14" s="87">
        <v>1.410746588905863</v>
      </c>
    </row>
    <row r="15" spans="1:19" ht="16.8" x14ac:dyDescent="0.45">
      <c r="L15" t="s">
        <v>63</v>
      </c>
      <c r="M15" s="89">
        <v>-2.4725867444274696</v>
      </c>
      <c r="N15" s="89">
        <v>-0.97258674442746962</v>
      </c>
      <c r="O15" s="89">
        <v>2.7413255572530382E-2</v>
      </c>
      <c r="P15" s="89">
        <v>0.22741325557252967</v>
      </c>
      <c r="Q15" s="89">
        <v>0.22741325557252967</v>
      </c>
      <c r="R15" s="89">
        <v>0.22741325557252967</v>
      </c>
      <c r="S15" s="87">
        <v>-0.45592007776080329</v>
      </c>
    </row>
    <row r="16" spans="1:19" ht="16.8" x14ac:dyDescent="0.45">
      <c r="L16" t="s">
        <v>64</v>
      </c>
      <c r="M16" s="89">
        <v>0.12741325557253003</v>
      </c>
      <c r="N16" s="89">
        <v>2.12741325557253</v>
      </c>
      <c r="O16" s="89">
        <v>2.12741325557253</v>
      </c>
      <c r="P16" s="89">
        <v>2.12741325557253</v>
      </c>
      <c r="Q16" s="89">
        <v>1.4274132555725307</v>
      </c>
      <c r="R16" s="89">
        <v>1.4274132555725307</v>
      </c>
      <c r="S16" s="87">
        <v>1.5607465889058636</v>
      </c>
    </row>
    <row r="17" spans="2:20" ht="16.8" x14ac:dyDescent="0.45">
      <c r="L17" t="s">
        <v>65</v>
      </c>
      <c r="M17" s="89">
        <v>1.7274132555725297</v>
      </c>
      <c r="N17" s="89">
        <v>1.9274132555725307</v>
      </c>
      <c r="O17" s="89">
        <v>1.9274132555725307</v>
      </c>
      <c r="P17" s="89">
        <v>2.0274132555725304</v>
      </c>
      <c r="Q17" s="89">
        <v>2.0274132555725304</v>
      </c>
      <c r="R17" s="89">
        <v>2.0274132555725304</v>
      </c>
      <c r="S17" s="87">
        <v>1.9440799222391967</v>
      </c>
    </row>
    <row r="18" spans="2:20" ht="16.8" x14ac:dyDescent="0.45">
      <c r="B18" s="25" t="s">
        <v>193</v>
      </c>
      <c r="L18" t="s">
        <v>66</v>
      </c>
      <c r="M18" s="89">
        <v>-0.17935379067894353</v>
      </c>
      <c r="N18" s="89">
        <v>1.7646623153865244</v>
      </c>
      <c r="O18" s="89">
        <v>1.1582998422105684</v>
      </c>
      <c r="P18" s="89">
        <v>1.3974509465846792</v>
      </c>
      <c r="Q18" s="89">
        <v>1.0252059871045809</v>
      </c>
      <c r="R18" s="89">
        <v>1.0253045105710745</v>
      </c>
      <c r="S18" s="87">
        <v>1.0319283018630807</v>
      </c>
    </row>
    <row r="19" spans="2:20" ht="16.8" x14ac:dyDescent="0.45">
      <c r="L19" t="s">
        <v>67</v>
      </c>
      <c r="M19" s="89">
        <v>-0.37258674442746997</v>
      </c>
      <c r="N19" s="89">
        <v>1.12741325557253</v>
      </c>
      <c r="O19" s="89">
        <v>1.9274132555725307</v>
      </c>
      <c r="P19" s="89">
        <v>1.9274132555725307</v>
      </c>
      <c r="Q19" s="89">
        <v>0.62741325557253003</v>
      </c>
      <c r="R19" s="89">
        <v>0.62741325557253003</v>
      </c>
      <c r="S19" s="87">
        <v>0.97741325557253023</v>
      </c>
    </row>
    <row r="20" spans="2:20" ht="16.8" x14ac:dyDescent="0.45">
      <c r="L20" t="s">
        <v>68</v>
      </c>
      <c r="M20" s="89">
        <v>0.62741325557253003</v>
      </c>
      <c r="N20" s="89">
        <v>0.62741325557253003</v>
      </c>
      <c r="O20" s="89">
        <v>2.12741325557253</v>
      </c>
      <c r="P20" s="89">
        <v>2.3274132555725293</v>
      </c>
      <c r="Q20" s="89">
        <v>2.3274132555725293</v>
      </c>
      <c r="R20" s="89">
        <v>1.7274132555725297</v>
      </c>
      <c r="S20" s="87">
        <v>1.6274132555725298</v>
      </c>
    </row>
    <row r="21" spans="2:20" ht="16.8" x14ac:dyDescent="0.45">
      <c r="L21" t="s">
        <v>69</v>
      </c>
      <c r="M21" s="89">
        <v>0.3274132555725302</v>
      </c>
      <c r="N21" s="89">
        <v>2.9274132555725307</v>
      </c>
      <c r="O21" s="89">
        <v>1.12741325557253</v>
      </c>
      <c r="P21" s="89">
        <v>1.12741325557253</v>
      </c>
      <c r="Q21" s="89">
        <v>0.8274132555725302</v>
      </c>
      <c r="R21" s="89">
        <v>0.62741325557253003</v>
      </c>
      <c r="S21" s="87">
        <v>1.1607465889058635</v>
      </c>
    </row>
    <row r="22" spans="2:20" ht="16.8" x14ac:dyDescent="0.45">
      <c r="L22" t="s">
        <v>70</v>
      </c>
      <c r="M22" s="89">
        <v>0.55338253599351805</v>
      </c>
      <c r="N22" s="89">
        <v>0.77137030698383935</v>
      </c>
      <c r="O22" s="89">
        <v>-0.37258674442746997</v>
      </c>
      <c r="P22" s="89">
        <v>1.4699516638039425</v>
      </c>
      <c r="Q22" s="89">
        <v>1.4274132555725307</v>
      </c>
      <c r="R22" s="89">
        <v>1.3610457651671597</v>
      </c>
      <c r="S22" s="87">
        <v>0.86842946384892006</v>
      </c>
    </row>
    <row r="23" spans="2:20" ht="16.8" x14ac:dyDescent="0.45">
      <c r="L23" t="s">
        <v>71</v>
      </c>
      <c r="M23" s="89"/>
      <c r="N23" s="89"/>
      <c r="O23" s="89">
        <v>2.12741325557253</v>
      </c>
      <c r="P23" s="89">
        <v>2.12741325557253</v>
      </c>
      <c r="Q23" s="89">
        <v>1.9274132555725307</v>
      </c>
      <c r="R23" s="89">
        <v>1.4274132555725307</v>
      </c>
      <c r="S23" s="87">
        <v>1.9024132555725304</v>
      </c>
    </row>
    <row r="24" spans="2:20" ht="16.8" x14ac:dyDescent="0.45">
      <c r="L24" t="s">
        <v>72</v>
      </c>
      <c r="M24" s="89"/>
      <c r="N24" s="89"/>
      <c r="O24" s="89"/>
      <c r="P24" s="89">
        <v>1.4274132555725307</v>
      </c>
      <c r="Q24" s="89">
        <v>1.1887672555725297</v>
      </c>
      <c r="R24" s="89">
        <v>1.2465372555725294</v>
      </c>
      <c r="S24" s="87">
        <v>1.2875725889058633</v>
      </c>
    </row>
    <row r="25" spans="2:20" ht="16.8" x14ac:dyDescent="0.45">
      <c r="L25" t="s">
        <v>73</v>
      </c>
      <c r="M25" s="89">
        <v>3.624851255572529</v>
      </c>
      <c r="N25" s="89">
        <v>2.12741325557253</v>
      </c>
      <c r="O25" s="89">
        <v>2.12741325557253</v>
      </c>
      <c r="P25" s="89">
        <v>2.12741325557253</v>
      </c>
      <c r="Q25" s="89">
        <v>1.62741325557253</v>
      </c>
      <c r="R25" s="89">
        <v>1.62741325557253</v>
      </c>
      <c r="S25" s="87">
        <v>2.2103195889058633</v>
      </c>
    </row>
    <row r="26" spans="2:20" ht="16.8" x14ac:dyDescent="0.45">
      <c r="L26" t="s">
        <v>74</v>
      </c>
      <c r="M26" s="89">
        <v>-0.57258674442747015</v>
      </c>
      <c r="N26" s="89">
        <v>0.72741325557252967</v>
      </c>
      <c r="O26" s="89">
        <v>0.62741325557253003</v>
      </c>
      <c r="P26" s="89">
        <v>1.2274132555725297</v>
      </c>
      <c r="Q26" s="89">
        <v>0.62741325557253003</v>
      </c>
      <c r="R26" s="89">
        <v>0.92741325557252985</v>
      </c>
      <c r="S26" s="87">
        <v>0.59407992223919648</v>
      </c>
    </row>
    <row r="27" spans="2:20" ht="16.8" x14ac:dyDescent="0.45">
      <c r="L27" t="s">
        <v>75</v>
      </c>
      <c r="M27" s="89">
        <v>2.12741325557253</v>
      </c>
      <c r="N27" s="89">
        <v>2.12741325557253</v>
      </c>
      <c r="O27" s="89"/>
      <c r="P27" s="89"/>
      <c r="Q27" s="89"/>
      <c r="R27" s="89"/>
      <c r="S27" s="87">
        <v>2.12741325557253</v>
      </c>
    </row>
    <row r="28" spans="2:20" x14ac:dyDescent="0.3">
      <c r="K28" s="21"/>
      <c r="L28" s="21"/>
      <c r="M28" s="21"/>
      <c r="N28" s="21"/>
      <c r="O28" s="21"/>
      <c r="P28" s="21"/>
      <c r="Q28" s="21"/>
      <c r="R28" s="21"/>
      <c r="S28" s="21"/>
    </row>
    <row r="29" spans="2:20" x14ac:dyDescent="0.3">
      <c r="K29" s="21"/>
      <c r="L29" s="21"/>
      <c r="M29" s="21"/>
      <c r="N29" s="21"/>
      <c r="O29" s="21"/>
      <c r="P29" s="21"/>
      <c r="Q29" s="21"/>
      <c r="R29" s="21"/>
      <c r="S29" s="21"/>
    </row>
    <row r="30" spans="2:20" ht="15" x14ac:dyDescent="0.35">
      <c r="T30" s="84"/>
    </row>
    <row r="31" spans="2:20" ht="15" x14ac:dyDescent="0.35">
      <c r="T31" s="84"/>
    </row>
    <row r="32" spans="2:20" ht="15" x14ac:dyDescent="0.35">
      <c r="N32" s="22"/>
      <c r="T32" s="84"/>
    </row>
    <row r="33" spans="12:12" ht="14.4" customHeight="1" x14ac:dyDescent="0.3"/>
    <row r="34" spans="12:12" x14ac:dyDescent="0.3">
      <c r="L34" s="22"/>
    </row>
    <row r="35" spans="12:12" ht="18" x14ac:dyDescent="0.35">
      <c r="L35" s="83"/>
    </row>
    <row r="36" spans="12:12" x14ac:dyDescent="0.3">
      <c r="L36" s="22"/>
    </row>
    <row r="37" spans="12:12" x14ac:dyDescent="0.3">
      <c r="L37" s="22"/>
    </row>
    <row r="38" spans="12:12" x14ac:dyDescent="0.3">
      <c r="L38" s="22"/>
    </row>
    <row r="39" spans="12:12" x14ac:dyDescent="0.3">
      <c r="L39" s="22"/>
    </row>
    <row r="40" spans="12:12" x14ac:dyDescent="0.3">
      <c r="L40" s="22"/>
    </row>
    <row r="41" spans="12:12" x14ac:dyDescent="0.3">
      <c r="L41" s="22"/>
    </row>
    <row r="42" spans="12:12" x14ac:dyDescent="0.3">
      <c r="L42" s="22"/>
    </row>
    <row r="43" spans="12:12" x14ac:dyDescent="0.3">
      <c r="L43" s="22"/>
    </row>
  </sheetData>
  <conditionalFormatting sqref="S5:S27">
    <cfRule type="dataBar" priority="4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{533B8020-81D9-4EAB-A60C-D01EF478AB32}</x14:id>
        </ext>
      </extLst>
    </cfRule>
  </conditionalFormatting>
  <conditionalFormatting sqref="T30:T32 M5:R27 S7">
    <cfRule type="dataBar" priority="3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{DE916252-B4B7-4938-9866-E959F5A72FDF}</x14:id>
        </ext>
      </extLst>
    </cfRule>
  </conditionalFormatting>
  <hyperlinks>
    <hyperlink ref="A1" location="'ÍNDICE GFÁFICOS'!A1" display="Ir al índice de gráficos" xr:uid="{F4DCD625-6D59-41A0-A572-EAAA3E4818CE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33B8020-81D9-4EAB-A60C-D01EF478AB32}">
            <x14:dataBar minLength="0" maxLength="100" gradient="0">
              <x14:cfvo type="autoMin"/>
              <x14:cfvo type="autoMax"/>
              <x14:negativeFillColor theme="9"/>
              <x14:axisColor theme="3"/>
            </x14:dataBar>
          </x14:cfRule>
          <xm:sqref>S5:S27</xm:sqref>
        </x14:conditionalFormatting>
        <x14:conditionalFormatting xmlns:xm="http://schemas.microsoft.com/office/excel/2006/main">
          <x14:cfRule type="dataBar" id="{DE916252-B4B7-4938-9866-E959F5A72FDF}">
            <x14:dataBar minLength="0" maxLength="100" gradient="0">
              <x14:cfvo type="autoMin"/>
              <x14:cfvo type="autoMax"/>
              <x14:negativeFillColor theme="9"/>
              <x14:axisColor theme="3"/>
            </x14:dataBar>
          </x14:cfRule>
          <xm:sqref>T30:T32 M5:R27 S7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1C1E0-F9D3-4E63-87D0-C0F6DAE5248B}">
  <dimension ref="A1:O21"/>
  <sheetViews>
    <sheetView showGridLines="0" workbookViewId="0"/>
  </sheetViews>
  <sheetFormatPr baseColWidth="10" defaultRowHeight="14.4" x14ac:dyDescent="0.3"/>
  <cols>
    <col min="1" max="1" width="4.88671875" customWidth="1"/>
  </cols>
  <sheetData>
    <row r="1" spans="1:15" x14ac:dyDescent="0.3">
      <c r="A1" s="346" t="s">
        <v>895</v>
      </c>
    </row>
    <row r="2" spans="1:15" x14ac:dyDescent="0.3">
      <c r="B2" s="338"/>
    </row>
    <row r="3" spans="1:15" x14ac:dyDescent="0.3">
      <c r="B3" s="340" t="s">
        <v>182</v>
      </c>
    </row>
    <row r="4" spans="1:15" s="22" customFormat="1" ht="13.8" x14ac:dyDescent="0.3">
      <c r="H4" s="35"/>
      <c r="I4" s="35"/>
    </row>
    <row r="5" spans="1:15" s="22" customFormat="1" ht="13.8" x14ac:dyDescent="0.3">
      <c r="B5" s="37"/>
      <c r="C5" s="34"/>
      <c r="D5" s="34"/>
      <c r="E5" s="34"/>
      <c r="F5" s="34"/>
      <c r="G5" s="34"/>
      <c r="H5" s="34"/>
      <c r="I5" s="34"/>
      <c r="J5" s="33" t="s">
        <v>27</v>
      </c>
      <c r="K5" s="33" t="s">
        <v>26</v>
      </c>
      <c r="L5" s="33" t="s">
        <v>25</v>
      </c>
      <c r="M5" s="33" t="s">
        <v>24</v>
      </c>
      <c r="N5" s="33" t="s">
        <v>23</v>
      </c>
    </row>
    <row r="6" spans="1:15" s="22" customFormat="1" ht="13.8" x14ac:dyDescent="0.3">
      <c r="B6" s="37"/>
      <c r="C6" s="30"/>
      <c r="D6" s="23"/>
      <c r="E6" s="23"/>
      <c r="F6" s="23"/>
      <c r="G6" s="23"/>
      <c r="H6" s="23"/>
      <c r="I6" s="23"/>
      <c r="J6" s="32" t="s">
        <v>22</v>
      </c>
      <c r="K6" s="31">
        <v>4.2400668544227642</v>
      </c>
      <c r="L6" s="31">
        <v>-9.6917173624947409E-2</v>
      </c>
      <c r="M6" s="31">
        <v>0.16356369069840815</v>
      </c>
      <c r="N6" s="31">
        <v>4.1734203373493042</v>
      </c>
    </row>
    <row r="7" spans="1:15" s="22" customFormat="1" ht="13.8" x14ac:dyDescent="0.3">
      <c r="B7" s="37"/>
      <c r="C7" s="30"/>
      <c r="D7" s="23"/>
      <c r="E7" s="23"/>
      <c r="F7" s="23"/>
      <c r="G7" s="23"/>
      <c r="H7" s="23"/>
      <c r="I7" s="23"/>
      <c r="J7" s="32" t="s">
        <v>21</v>
      </c>
      <c r="K7" s="31">
        <v>1.2161650526590222</v>
      </c>
      <c r="L7" s="31">
        <v>-0.3662643238345617</v>
      </c>
      <c r="M7" s="31">
        <v>-0.15598956105541406</v>
      </c>
      <c r="N7" s="31">
        <v>1.738418937548998</v>
      </c>
    </row>
    <row r="8" spans="1:15" s="22" customFormat="1" ht="13.8" x14ac:dyDescent="0.3">
      <c r="B8" s="37"/>
      <c r="C8" s="30"/>
      <c r="D8" s="23"/>
      <c r="E8" s="23"/>
      <c r="F8" s="23"/>
      <c r="G8" s="23"/>
      <c r="H8" s="23"/>
      <c r="I8" s="23"/>
      <c r="J8" s="32" t="s">
        <v>20</v>
      </c>
      <c r="K8" s="31">
        <v>0.47364921854472897</v>
      </c>
      <c r="L8" s="31">
        <v>-0.29190542094731825</v>
      </c>
      <c r="M8" s="31">
        <v>-2.2406810300036439E-2</v>
      </c>
      <c r="N8" s="31">
        <v>0.7879614497920836</v>
      </c>
    </row>
    <row r="9" spans="1:15" s="22" customFormat="1" ht="13.8" x14ac:dyDescent="0.3">
      <c r="B9" s="37"/>
      <c r="C9" s="30"/>
      <c r="D9" s="23"/>
      <c r="E9" s="23"/>
      <c r="F9" s="23"/>
      <c r="G9" s="23"/>
      <c r="H9" s="23"/>
      <c r="I9" s="23"/>
      <c r="J9" s="32" t="s">
        <v>19</v>
      </c>
      <c r="K9" s="31">
        <v>0.23975624442101662</v>
      </c>
      <c r="L9" s="31">
        <v>-0.29190542094731825</v>
      </c>
      <c r="M9" s="31">
        <v>1.5605219361985889E-2</v>
      </c>
      <c r="N9" s="31">
        <v>0.51605644600634892</v>
      </c>
    </row>
    <row r="10" spans="1:15" s="22" customFormat="1" ht="13.8" x14ac:dyDescent="0.3">
      <c r="B10" s="37"/>
      <c r="C10" s="30"/>
      <c r="D10" s="23"/>
      <c r="E10" s="23"/>
      <c r="F10" s="23"/>
      <c r="G10" s="23"/>
      <c r="H10" s="23"/>
      <c r="I10" s="23"/>
      <c r="J10" s="32" t="s">
        <v>18</v>
      </c>
      <c r="K10" s="31">
        <v>0.76070816839476407</v>
      </c>
      <c r="L10" s="31">
        <v>-0.19480012532289673</v>
      </c>
      <c r="M10" s="31">
        <v>3.7125560763139803E-2</v>
      </c>
      <c r="N10" s="31">
        <v>0.918382732954521</v>
      </c>
    </row>
    <row r="11" spans="1:15" s="22" customFormat="1" thickBot="1" x14ac:dyDescent="0.35">
      <c r="C11" s="30"/>
      <c r="D11" s="23"/>
      <c r="E11" s="23"/>
      <c r="F11" s="23"/>
      <c r="G11" s="23"/>
      <c r="H11" s="23"/>
      <c r="I11" s="23"/>
      <c r="J11" s="29" t="s">
        <v>17</v>
      </c>
      <c r="K11" s="28">
        <v>0.67101449424952619</v>
      </c>
      <c r="L11" s="28">
        <v>-4.636010409621754E-2</v>
      </c>
      <c r="M11" s="28">
        <v>-6.7859923167929465E-2</v>
      </c>
      <c r="N11" s="28">
        <v>0.78523452151367312</v>
      </c>
    </row>
    <row r="12" spans="1:15" s="22" customFormat="1" ht="13.8" x14ac:dyDescent="0.3">
      <c r="J12" s="26"/>
      <c r="K12" s="27"/>
      <c r="O12" s="27"/>
    </row>
    <row r="13" spans="1:15" s="22" customFormat="1" ht="13.8" x14ac:dyDescent="0.3">
      <c r="H13" s="26"/>
      <c r="I13" s="27"/>
    </row>
    <row r="14" spans="1:15" s="22" customFormat="1" ht="13.8" x14ac:dyDescent="0.3">
      <c r="H14" s="26"/>
      <c r="I14" s="27"/>
    </row>
    <row r="15" spans="1:15" s="22" customFormat="1" ht="13.8" x14ac:dyDescent="0.3">
      <c r="H15" s="26"/>
      <c r="I15" s="23"/>
    </row>
    <row r="16" spans="1:15" s="22" customFormat="1" ht="13.8" x14ac:dyDescent="0.3">
      <c r="I16" s="23"/>
    </row>
    <row r="17" spans="2:9" s="22" customFormat="1" ht="13.8" customHeight="1" x14ac:dyDescent="0.3">
      <c r="H17" s="24"/>
      <c r="I17" s="23"/>
    </row>
    <row r="18" spans="2:9" s="22" customFormat="1" ht="13.8" customHeight="1" x14ac:dyDescent="0.3">
      <c r="B18" s="25" t="s">
        <v>15</v>
      </c>
      <c r="I18" s="23"/>
    </row>
    <row r="19" spans="2:9" s="22" customFormat="1" ht="13.8" customHeight="1" x14ac:dyDescent="0.3">
      <c r="B19" s="452" t="s">
        <v>897</v>
      </c>
      <c r="C19" s="453"/>
      <c r="D19" s="453"/>
      <c r="E19" s="453"/>
      <c r="F19" s="453"/>
      <c r="G19" s="453"/>
      <c r="I19" s="23"/>
    </row>
    <row r="20" spans="2:9" x14ac:dyDescent="0.3">
      <c r="B20" s="453"/>
      <c r="C20" s="453"/>
      <c r="D20" s="453"/>
      <c r="E20" s="453"/>
      <c r="F20" s="453"/>
      <c r="G20" s="453"/>
    </row>
    <row r="21" spans="2:9" x14ac:dyDescent="0.3">
      <c r="B21" s="454"/>
      <c r="C21" s="454"/>
      <c r="D21" s="454"/>
      <c r="E21" s="454"/>
      <c r="F21" s="454"/>
      <c r="G21" s="454"/>
    </row>
  </sheetData>
  <mergeCells count="1">
    <mergeCell ref="B19:G21"/>
  </mergeCells>
  <conditionalFormatting sqref="J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{4818DD3D-0C5B-426F-B67A-B5C49DBF6472}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{4E20278E-6FB0-4775-9F25-6AE11BB9C9F8}</x14:id>
        </ext>
      </extLst>
    </cfRule>
  </conditionalFormatting>
  <conditionalFormatting sqref="K5:N5">
    <cfRule type="dataBar" priority="5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{E7A7591E-B12F-40F1-AF9E-4D927FFB6EC9}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{D54B6FD3-8820-434B-A422-535C64EC36B3}</x14:id>
        </ext>
      </extLst>
    </cfRule>
  </conditionalFormatting>
  <hyperlinks>
    <hyperlink ref="A1" location="'ÍNDICE GFÁFICOS'!A1" display="Ir al índice de gráficos" xr:uid="{4073A920-2F7C-48F4-B97F-52B63DCE62A3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818DD3D-0C5B-426F-B67A-B5C49DBF6472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E20278E-6FB0-4775-9F25-6AE11BB9C9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  <x14:conditionalFormatting xmlns:xm="http://schemas.microsoft.com/office/excel/2006/main">
          <x14:cfRule type="dataBar" id="{E7A7591E-B12F-40F1-AF9E-4D927FFB6EC9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D54B6FD3-8820-434B-A422-535C64EC36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K5:N5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B8224-4C5E-44F1-8C21-27CD892D9C24}">
  <dimension ref="A1:R48"/>
  <sheetViews>
    <sheetView showGridLines="0" zoomScaleNormal="100" workbookViewId="0"/>
  </sheetViews>
  <sheetFormatPr baseColWidth="10" defaultRowHeight="14.4" x14ac:dyDescent="0.3"/>
  <cols>
    <col min="2" max="2" width="5.33203125" customWidth="1"/>
    <col min="10" max="10" width="2.77734375" customWidth="1"/>
    <col min="11" max="11" width="20.77734375" bestFit="1" customWidth="1"/>
    <col min="12" max="18" width="8.77734375" customWidth="1"/>
  </cols>
  <sheetData>
    <row r="1" spans="1:18" s="22" customFormat="1" x14ac:dyDescent="0.3">
      <c r="A1" s="346" t="s">
        <v>895</v>
      </c>
      <c r="L1" s="41"/>
      <c r="M1" s="41"/>
      <c r="N1" s="41"/>
      <c r="O1" s="41"/>
      <c r="P1" s="41"/>
      <c r="Q1" s="41"/>
      <c r="R1"/>
    </row>
    <row r="2" spans="1:18" s="22" customFormat="1" ht="13.8" x14ac:dyDescent="0.3">
      <c r="L2" s="41"/>
      <c r="M2" s="41"/>
      <c r="N2" s="41"/>
      <c r="O2" s="41"/>
      <c r="P2" s="41"/>
      <c r="Q2" s="41"/>
    </row>
    <row r="3" spans="1:18" x14ac:dyDescent="0.3">
      <c r="B3" s="340" t="s">
        <v>183</v>
      </c>
    </row>
    <row r="4" spans="1:18" s="53" customFormat="1" ht="15.6" x14ac:dyDescent="0.3">
      <c r="D4" s="57"/>
      <c r="E4" s="57"/>
      <c r="F4" s="57"/>
      <c r="G4" s="57"/>
      <c r="H4" s="57"/>
      <c r="I4" s="57"/>
      <c r="J4" s="57"/>
      <c r="K4" s="59"/>
      <c r="L4" s="57"/>
      <c r="M4" s="57"/>
      <c r="N4" s="57"/>
      <c r="O4" s="57"/>
      <c r="P4" s="57"/>
      <c r="Q4" s="57"/>
      <c r="R4" s="39"/>
    </row>
    <row r="5" spans="1:18" s="53" customFormat="1" ht="26.4" x14ac:dyDescent="0.3">
      <c r="C5" s="36"/>
      <c r="D5" s="57"/>
      <c r="E5" s="57"/>
      <c r="F5" s="57"/>
      <c r="G5" s="57"/>
      <c r="H5" s="57"/>
      <c r="I5" s="57"/>
      <c r="J5" s="57"/>
      <c r="K5" s="33" t="s">
        <v>39</v>
      </c>
      <c r="L5" s="33" t="s">
        <v>22</v>
      </c>
      <c r="M5" s="33" t="s">
        <v>21</v>
      </c>
      <c r="N5" s="33" t="s">
        <v>20</v>
      </c>
      <c r="O5" s="33" t="s">
        <v>19</v>
      </c>
      <c r="P5" s="33" t="s">
        <v>18</v>
      </c>
      <c r="Q5" s="33" t="s">
        <v>17</v>
      </c>
      <c r="R5" s="54"/>
    </row>
    <row r="6" spans="1:18" s="22" customFormat="1" ht="13.8" x14ac:dyDescent="0.3">
      <c r="K6" s="52" t="s">
        <v>38</v>
      </c>
      <c r="L6" s="51">
        <v>56548.135211772984</v>
      </c>
      <c r="M6" s="51">
        <v>7552.4594471263117</v>
      </c>
      <c r="N6" s="51">
        <v>2022.7801649022149</v>
      </c>
      <c r="O6" s="51">
        <v>-809.67366132815368</v>
      </c>
      <c r="P6" s="51">
        <v>5874.2294838459929</v>
      </c>
      <c r="Q6" s="51">
        <v>9948.0004664030275</v>
      </c>
      <c r="R6" s="50"/>
    </row>
    <row r="7" spans="1:18" s="22" customFormat="1" ht="13.8" x14ac:dyDescent="0.3">
      <c r="K7" s="49" t="s">
        <v>36</v>
      </c>
      <c r="L7" s="48">
        <v>8999.890538265463</v>
      </c>
      <c r="M7" s="48">
        <v>7005.8026179345616</v>
      </c>
      <c r="N7" s="48">
        <v>7761.62591066194</v>
      </c>
      <c r="O7" s="48">
        <v>7073.9978683932568</v>
      </c>
      <c r="P7" s="48">
        <v>6754.4637161227292</v>
      </c>
      <c r="Q7" s="48">
        <v>5706.3866858238762</v>
      </c>
      <c r="R7" s="45"/>
    </row>
    <row r="8" spans="1:18" s="22" customFormat="1" ht="13.8" x14ac:dyDescent="0.3">
      <c r="K8" s="49" t="s">
        <v>34</v>
      </c>
      <c r="L8" s="48">
        <v>19564.093229202976</v>
      </c>
      <c r="M8" s="48">
        <v>12681.675621828879</v>
      </c>
      <c r="N8" s="48">
        <v>9179.5118423497479</v>
      </c>
      <c r="O8" s="48">
        <v>9201.6128377140558</v>
      </c>
      <c r="P8" s="48">
        <v>6692.9291021336976</v>
      </c>
      <c r="Q8" s="48">
        <v>4810.1832063263864</v>
      </c>
      <c r="R8" s="45"/>
    </row>
    <row r="9" spans="1:18" s="22" customFormat="1" ht="13.8" x14ac:dyDescent="0.3">
      <c r="K9" s="49" t="s">
        <v>32</v>
      </c>
      <c r="L9" s="48">
        <v>15996.844709713128</v>
      </c>
      <c r="M9" s="48">
        <v>9026.0279847177444</v>
      </c>
      <c r="N9" s="48">
        <v>7326.8097398607642</v>
      </c>
      <c r="O9" s="48">
        <v>7097.6157899090031</v>
      </c>
      <c r="P9" s="48">
        <v>5705.9989995708456</v>
      </c>
      <c r="Q9" s="48">
        <v>5002.7169984781649</v>
      </c>
      <c r="R9" s="45"/>
    </row>
    <row r="10" spans="1:18" s="22" customFormat="1" thickBot="1" x14ac:dyDescent="0.35">
      <c r="K10" s="47" t="s">
        <v>30</v>
      </c>
      <c r="L10" s="46">
        <v>11987.306734591431</v>
      </c>
      <c r="M10" s="46">
        <v>-21161.046777354844</v>
      </c>
      <c r="N10" s="46">
        <v>-22245.167327970208</v>
      </c>
      <c r="O10" s="46">
        <v>-24182.900157344528</v>
      </c>
      <c r="P10" s="46">
        <v>-13279.16233398125</v>
      </c>
      <c r="Q10" s="46">
        <v>-5571.2864242253709</v>
      </c>
      <c r="R10" s="45"/>
    </row>
    <row r="11" spans="1:18" s="22" customFormat="1" ht="13.8" x14ac:dyDescent="0.3">
      <c r="L11" s="41"/>
      <c r="M11" s="41"/>
      <c r="N11" s="41"/>
      <c r="O11" s="41"/>
      <c r="P11" s="41"/>
      <c r="Q11" s="41"/>
      <c r="R11" s="45"/>
    </row>
    <row r="12" spans="1:18" s="22" customFormat="1" ht="13.8" x14ac:dyDescent="0.3">
      <c r="M12" s="41"/>
      <c r="N12" s="41"/>
      <c r="O12" s="41"/>
      <c r="P12" s="41"/>
      <c r="Q12" s="41"/>
      <c r="R12" s="43"/>
    </row>
    <row r="13" spans="1:18" s="22" customFormat="1" x14ac:dyDescent="0.3">
      <c r="L13" s="41"/>
      <c r="M13" s="41"/>
      <c r="N13" s="41"/>
      <c r="O13" s="41"/>
      <c r="P13" s="41"/>
      <c r="Q13" s="41"/>
      <c r="R13"/>
    </row>
    <row r="14" spans="1:18" s="22" customFormat="1" x14ac:dyDescent="0.3">
      <c r="L14" s="41"/>
      <c r="M14" s="41"/>
      <c r="N14" s="41"/>
      <c r="O14" s="41"/>
      <c r="P14" s="41"/>
      <c r="Q14" s="41"/>
      <c r="R14"/>
    </row>
    <row r="15" spans="1:18" s="22" customFormat="1" x14ac:dyDescent="0.3">
      <c r="L15" s="41"/>
      <c r="M15" s="41"/>
      <c r="N15" s="41"/>
      <c r="O15" s="41"/>
      <c r="P15" s="41"/>
      <c r="Q15" s="41"/>
      <c r="R15"/>
    </row>
    <row r="16" spans="1:18" s="22" customFormat="1" ht="13.8" x14ac:dyDescent="0.3">
      <c r="L16" s="41"/>
      <c r="M16" s="41"/>
      <c r="N16" s="41"/>
      <c r="O16" s="41"/>
      <c r="P16" s="41"/>
      <c r="Q16" s="41"/>
    </row>
    <row r="21" spans="3:17" x14ac:dyDescent="0.3">
      <c r="C21" s="25" t="s">
        <v>156</v>
      </c>
    </row>
    <row r="22" spans="3:17" x14ac:dyDescent="0.3">
      <c r="C22" s="452" t="s">
        <v>184</v>
      </c>
      <c r="D22" s="454"/>
      <c r="E22" s="454"/>
      <c r="F22" s="454"/>
      <c r="G22" s="454"/>
      <c r="H22" s="454"/>
      <c r="I22" s="454"/>
    </row>
    <row r="23" spans="3:17" x14ac:dyDescent="0.3">
      <c r="C23" s="454"/>
      <c r="D23" s="454"/>
      <c r="E23" s="454"/>
      <c r="F23" s="454"/>
      <c r="G23" s="454"/>
      <c r="H23" s="454"/>
      <c r="I23" s="454"/>
    </row>
    <row r="24" spans="3:17" x14ac:dyDescent="0.3">
      <c r="C24" s="454"/>
      <c r="D24" s="454"/>
      <c r="E24" s="454"/>
      <c r="F24" s="454"/>
      <c r="G24" s="454"/>
      <c r="H24" s="454"/>
      <c r="I24" s="454"/>
    </row>
    <row r="27" spans="3:17" x14ac:dyDescent="0.3">
      <c r="K27" s="40"/>
      <c r="L27" s="40"/>
      <c r="M27" s="40"/>
      <c r="N27" s="40"/>
      <c r="O27" s="40"/>
      <c r="P27" s="40"/>
      <c r="Q27" s="40"/>
    </row>
    <row r="28" spans="3:17" x14ac:dyDescent="0.3">
      <c r="K28" s="39"/>
      <c r="L28" s="39"/>
      <c r="M28" s="39"/>
      <c r="N28" s="39"/>
      <c r="O28" s="39"/>
      <c r="P28" s="39"/>
      <c r="Q28" s="39"/>
    </row>
    <row r="29" spans="3:17" x14ac:dyDescent="0.3">
      <c r="K29" s="39"/>
      <c r="L29" s="39"/>
      <c r="M29" s="39"/>
      <c r="N29" s="39"/>
      <c r="O29" s="39"/>
      <c r="P29" s="39"/>
      <c r="Q29" s="39"/>
    </row>
    <row r="30" spans="3:17" x14ac:dyDescent="0.3">
      <c r="K30" s="39"/>
      <c r="L30" s="39"/>
      <c r="M30" s="39"/>
      <c r="N30" s="39"/>
      <c r="O30" s="39"/>
      <c r="P30" s="39"/>
      <c r="Q30" s="39"/>
    </row>
    <row r="31" spans="3:17" x14ac:dyDescent="0.3">
      <c r="K31" s="39"/>
      <c r="L31" s="39"/>
      <c r="M31" s="39"/>
      <c r="N31" s="39"/>
      <c r="O31" s="39"/>
      <c r="P31" s="39"/>
      <c r="Q31" s="39"/>
    </row>
    <row r="32" spans="3:17" x14ac:dyDescent="0.3">
      <c r="K32" s="39"/>
      <c r="L32" s="39"/>
      <c r="M32" s="39"/>
      <c r="N32" s="39"/>
      <c r="O32" s="39"/>
      <c r="P32" s="39"/>
      <c r="Q32" s="39"/>
    </row>
    <row r="33" spans="11:17" x14ac:dyDescent="0.3">
      <c r="K33" s="39"/>
      <c r="L33" s="39"/>
      <c r="M33" s="39"/>
      <c r="N33" s="39"/>
      <c r="O33" s="39"/>
      <c r="P33" s="39"/>
      <c r="Q33" s="39"/>
    </row>
    <row r="34" spans="11:17" x14ac:dyDescent="0.3">
      <c r="K34" s="39"/>
      <c r="L34" s="39"/>
      <c r="M34" s="39"/>
      <c r="N34" s="39"/>
      <c r="O34" s="39"/>
      <c r="P34" s="39"/>
      <c r="Q34" s="39"/>
    </row>
    <row r="35" spans="11:17" x14ac:dyDescent="0.3">
      <c r="K35" s="39"/>
      <c r="L35" s="39"/>
      <c r="M35" s="39"/>
      <c r="N35" s="39"/>
      <c r="O35" s="39"/>
      <c r="P35" s="39"/>
      <c r="Q35" s="39"/>
    </row>
    <row r="36" spans="11:17" x14ac:dyDescent="0.3">
      <c r="K36" s="39"/>
      <c r="L36" s="39"/>
      <c r="M36" s="39"/>
      <c r="N36" s="39"/>
      <c r="O36" s="39"/>
      <c r="P36" s="39"/>
      <c r="Q36" s="39"/>
    </row>
    <row r="37" spans="11:17" x14ac:dyDescent="0.3">
      <c r="K37" s="39"/>
      <c r="L37" s="39"/>
      <c r="M37" s="39"/>
      <c r="N37" s="39"/>
      <c r="O37" s="39"/>
      <c r="P37" s="39"/>
      <c r="Q37" s="39"/>
    </row>
    <row r="38" spans="11:17" x14ac:dyDescent="0.3">
      <c r="K38" s="39"/>
      <c r="L38" s="39"/>
      <c r="M38" s="39"/>
      <c r="N38" s="39"/>
      <c r="O38" s="39"/>
      <c r="P38" s="39"/>
      <c r="Q38" s="39"/>
    </row>
    <row r="39" spans="11:17" x14ac:dyDescent="0.3">
      <c r="K39" s="39"/>
      <c r="L39" s="39"/>
      <c r="M39" s="39"/>
      <c r="N39" s="39"/>
      <c r="O39" s="39"/>
      <c r="P39" s="39"/>
      <c r="Q39" s="39"/>
    </row>
    <row r="40" spans="11:17" x14ac:dyDescent="0.3">
      <c r="K40" s="39"/>
      <c r="L40" s="39"/>
      <c r="M40" s="39"/>
      <c r="N40" s="39"/>
      <c r="O40" s="39"/>
      <c r="P40" s="39"/>
      <c r="Q40" s="39"/>
    </row>
    <row r="41" spans="11:17" x14ac:dyDescent="0.3">
      <c r="K41" s="39"/>
      <c r="L41" s="39"/>
      <c r="M41" s="39"/>
      <c r="N41" s="39"/>
      <c r="O41" s="39"/>
      <c r="P41" s="39"/>
      <c r="Q41" s="39"/>
    </row>
    <row r="42" spans="11:17" x14ac:dyDescent="0.3">
      <c r="K42" s="40"/>
      <c r="L42" s="40"/>
      <c r="M42" s="40"/>
      <c r="N42" s="40"/>
      <c r="O42" s="40"/>
      <c r="P42" s="40"/>
      <c r="Q42" s="40"/>
    </row>
    <row r="43" spans="11:17" x14ac:dyDescent="0.3">
      <c r="K43" s="39"/>
      <c r="L43" s="39"/>
      <c r="M43" s="39"/>
      <c r="N43" s="39"/>
      <c r="O43" s="39"/>
      <c r="P43" s="39"/>
      <c r="Q43" s="39"/>
    </row>
    <row r="44" spans="11:17" x14ac:dyDescent="0.3">
      <c r="K44" s="39"/>
      <c r="L44" s="39"/>
      <c r="M44" s="39"/>
      <c r="N44" s="39"/>
      <c r="O44" s="39"/>
      <c r="P44" s="39"/>
      <c r="Q44" s="39"/>
    </row>
    <row r="45" spans="11:17" x14ac:dyDescent="0.3">
      <c r="K45" s="39"/>
      <c r="L45" s="39"/>
      <c r="M45" s="39"/>
      <c r="N45" s="39"/>
      <c r="O45" s="39"/>
      <c r="P45" s="39"/>
      <c r="Q45" s="39"/>
    </row>
    <row r="46" spans="11:17" x14ac:dyDescent="0.3">
      <c r="K46" s="39"/>
      <c r="L46" s="39"/>
      <c r="M46" s="39"/>
      <c r="N46" s="39"/>
      <c r="O46" s="39"/>
      <c r="P46" s="39"/>
      <c r="Q46" s="39"/>
    </row>
    <row r="47" spans="11:17" x14ac:dyDescent="0.3">
      <c r="K47" s="39"/>
      <c r="L47" s="39"/>
      <c r="M47" s="39"/>
      <c r="N47" s="39"/>
      <c r="O47" s="39"/>
      <c r="P47" s="39"/>
      <c r="Q47" s="39"/>
    </row>
    <row r="48" spans="11:17" x14ac:dyDescent="0.3">
      <c r="K48" s="39"/>
      <c r="L48" s="39"/>
      <c r="M48" s="39"/>
      <c r="N48" s="39"/>
      <c r="O48" s="39"/>
      <c r="P48" s="39"/>
      <c r="Q48" s="39"/>
    </row>
  </sheetData>
  <mergeCells count="1">
    <mergeCell ref="C22:I24"/>
  </mergeCells>
  <conditionalFormatting sqref="K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{974713F4-38F5-4994-B682-DA50669127F8}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{6EB59020-848C-4BDF-8B5C-03A8BAB77C5C}</x14:id>
        </ext>
      </extLst>
    </cfRule>
  </conditionalFormatting>
  <hyperlinks>
    <hyperlink ref="A1" location="'ÍNDICE GFÁFICOS'!A1" display="Ir al índice de gráficos" xr:uid="{41FAD493-01B0-405A-A127-D9CF38EB014C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74713F4-38F5-4994-B682-DA50669127F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EB59020-848C-4BDF-8B5C-03A8BAB77C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K5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FA1E6-0304-4931-856B-6E52F6237515}">
  <dimension ref="A1:AC22"/>
  <sheetViews>
    <sheetView showGridLines="0" workbookViewId="0"/>
  </sheetViews>
  <sheetFormatPr baseColWidth="10" defaultRowHeight="14.4" x14ac:dyDescent="0.3"/>
  <cols>
    <col min="1" max="1" width="5.33203125" customWidth="1"/>
  </cols>
  <sheetData>
    <row r="1" spans="1:29" s="64" customFormat="1" ht="15.6" x14ac:dyDescent="0.3">
      <c r="A1" s="346" t="s">
        <v>895</v>
      </c>
      <c r="B1" s="60"/>
      <c r="C1" s="68"/>
      <c r="D1" s="62"/>
      <c r="E1" s="62"/>
      <c r="F1" s="62"/>
      <c r="G1" s="62"/>
      <c r="H1" s="62"/>
      <c r="I1" s="26"/>
      <c r="J1" s="27"/>
      <c r="K1" s="59"/>
      <c r="L1" s="59"/>
      <c r="M1" s="66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s="66" customFormat="1" ht="15.6" x14ac:dyDescent="0.3">
      <c r="A2" s="22"/>
      <c r="B2" s="69"/>
      <c r="C2" s="67"/>
      <c r="D2" s="62"/>
      <c r="E2" s="62"/>
      <c r="F2" s="62"/>
      <c r="G2" s="62"/>
      <c r="H2" s="62"/>
      <c r="I2" s="26"/>
      <c r="J2" s="23"/>
    </row>
    <row r="3" spans="1:29" s="22" customFormat="1" ht="13.8" customHeight="1" x14ac:dyDescent="0.3">
      <c r="A3" s="340" t="s">
        <v>185</v>
      </c>
    </row>
    <row r="4" spans="1:29" s="22" customFormat="1" x14ac:dyDescent="0.3">
      <c r="B4" s="36"/>
      <c r="I4" s="63"/>
      <c r="J4" s="34"/>
    </row>
    <row r="5" spans="1:29" s="22" customFormat="1" ht="13.8" x14ac:dyDescent="0.3">
      <c r="C5" s="34"/>
      <c r="D5" s="34"/>
      <c r="E5" s="34"/>
      <c r="F5" s="34"/>
      <c r="G5" s="34"/>
      <c r="H5" s="34"/>
      <c r="I5" s="33" t="s">
        <v>27</v>
      </c>
      <c r="J5" s="33" t="s">
        <v>26</v>
      </c>
      <c r="K5" s="33" t="s">
        <v>25</v>
      </c>
      <c r="L5" s="33" t="s">
        <v>24</v>
      </c>
      <c r="M5" s="33" t="s">
        <v>23</v>
      </c>
    </row>
    <row r="6" spans="1:29" s="22" customFormat="1" ht="13.8" x14ac:dyDescent="0.3">
      <c r="B6" s="23"/>
      <c r="C6" s="30"/>
      <c r="D6" s="23"/>
      <c r="E6" s="23"/>
      <c r="F6" s="23"/>
      <c r="G6" s="23"/>
      <c r="H6" s="23"/>
      <c r="I6" s="32" t="s">
        <v>22</v>
      </c>
      <c r="J6" s="31">
        <v>3.5915180713985038</v>
      </c>
      <c r="K6" s="31">
        <v>4.3709333039019533</v>
      </c>
      <c r="L6" s="31">
        <v>-0.53866003041639487</v>
      </c>
      <c r="M6" s="31">
        <v>-0.2407552020870547</v>
      </c>
    </row>
    <row r="7" spans="1:29" s="22" customFormat="1" ht="13.8" x14ac:dyDescent="0.3">
      <c r="B7" s="23"/>
      <c r="C7" s="30"/>
      <c r="D7" s="23"/>
      <c r="E7" s="23"/>
      <c r="F7" s="23"/>
      <c r="G7" s="23"/>
      <c r="H7" s="23"/>
      <c r="I7" s="32" t="s">
        <v>21</v>
      </c>
      <c r="J7" s="31">
        <v>0.13169978630704549</v>
      </c>
      <c r="K7" s="31">
        <v>2.4557366354765895</v>
      </c>
      <c r="L7" s="31">
        <v>0.69976278586218399</v>
      </c>
      <c r="M7" s="31">
        <v>-3.023799635031728</v>
      </c>
    </row>
    <row r="8" spans="1:29" s="22" customFormat="1" ht="13.8" x14ac:dyDescent="0.3">
      <c r="B8" s="23"/>
      <c r="C8" s="30"/>
      <c r="D8" s="23"/>
      <c r="E8" s="23"/>
      <c r="F8" s="23"/>
      <c r="G8" s="23"/>
      <c r="H8" s="23"/>
      <c r="I8" s="32" t="s">
        <v>20</v>
      </c>
      <c r="J8" s="31">
        <v>-0.27828836779752208</v>
      </c>
      <c r="K8" s="31">
        <v>1.2216162732342855</v>
      </c>
      <c r="L8" s="31">
        <v>0.35969428640102308</v>
      </c>
      <c r="M8" s="31">
        <v>-1.8595989274328306</v>
      </c>
    </row>
    <row r="9" spans="1:29" s="22" customFormat="1" ht="13.8" x14ac:dyDescent="0.3">
      <c r="B9" s="23"/>
      <c r="C9" s="30"/>
      <c r="D9" s="23"/>
      <c r="E9" s="23"/>
      <c r="F9" s="23"/>
      <c r="G9" s="23"/>
      <c r="H9" s="23"/>
      <c r="I9" s="32" t="s">
        <v>19</v>
      </c>
      <c r="J9" s="31">
        <v>-0.7161697925545667</v>
      </c>
      <c r="K9" s="31">
        <v>1.2216162732342855</v>
      </c>
      <c r="L9" s="31">
        <v>0.36219946400858305</v>
      </c>
      <c r="M9" s="31">
        <v>-2.2999855297974352</v>
      </c>
    </row>
    <row r="10" spans="1:29" s="22" customFormat="1" ht="13.8" x14ac:dyDescent="0.3">
      <c r="B10" s="23"/>
      <c r="C10" s="30"/>
      <c r="D10" s="23"/>
      <c r="E10" s="23"/>
      <c r="F10" s="23"/>
      <c r="G10" s="23"/>
      <c r="H10" s="23"/>
      <c r="I10" s="32" t="s">
        <v>18</v>
      </c>
      <c r="J10" s="31">
        <v>-0.293349821353587</v>
      </c>
      <c r="K10" s="31">
        <v>0.64250393978766573</v>
      </c>
      <c r="L10" s="31">
        <v>0.32365366215512381</v>
      </c>
      <c r="M10" s="31">
        <v>-1.2595074232963765</v>
      </c>
    </row>
    <row r="11" spans="1:29" s="22" customFormat="1" thickBot="1" x14ac:dyDescent="0.35">
      <c r="B11" s="23"/>
      <c r="C11" s="30"/>
      <c r="D11" s="23"/>
      <c r="E11" s="23"/>
      <c r="F11" s="23"/>
      <c r="G11" s="23"/>
      <c r="H11" s="23"/>
      <c r="I11" s="29" t="s">
        <v>17</v>
      </c>
      <c r="J11" s="28">
        <v>-0.40351563849050365</v>
      </c>
      <c r="K11" s="28">
        <v>0.38056101631201023</v>
      </c>
      <c r="L11" s="28">
        <v>-0.18301901843272361</v>
      </c>
      <c r="M11" s="28">
        <v>-0.60105763636979026</v>
      </c>
    </row>
    <row r="12" spans="1:29" s="22" customFormat="1" ht="13.8" x14ac:dyDescent="0.3">
      <c r="A12" s="38"/>
      <c r="I12" s="26"/>
      <c r="J12" s="27"/>
    </row>
    <row r="13" spans="1:29" s="22" customFormat="1" ht="13.8" x14ac:dyDescent="0.3">
      <c r="I13" s="26"/>
      <c r="J13" s="23"/>
    </row>
    <row r="14" spans="1:29" s="22" customFormat="1" ht="13.8" x14ac:dyDescent="0.3">
      <c r="J14" s="262"/>
    </row>
    <row r="15" spans="1:29" s="22" customFormat="1" x14ac:dyDescent="0.3">
      <c r="B15" s="240"/>
      <c r="C15"/>
      <c r="D15"/>
      <c r="E15"/>
      <c r="F15"/>
      <c r="G15"/>
      <c r="H15"/>
      <c r="I15" s="24"/>
      <c r="J15" s="262"/>
    </row>
    <row r="18" spans="2:7" x14ac:dyDescent="0.3">
      <c r="B18" s="25" t="s">
        <v>156</v>
      </c>
    </row>
    <row r="19" spans="2:7" x14ac:dyDescent="0.3">
      <c r="B19" s="452" t="s">
        <v>186</v>
      </c>
      <c r="C19" s="454"/>
      <c r="D19" s="454"/>
      <c r="E19" s="454"/>
      <c r="F19" s="454"/>
      <c r="G19" s="454"/>
    </row>
    <row r="20" spans="2:7" x14ac:dyDescent="0.3">
      <c r="B20" s="454"/>
      <c r="C20" s="454"/>
      <c r="D20" s="454"/>
      <c r="E20" s="454"/>
      <c r="F20" s="454"/>
      <c r="G20" s="454"/>
    </row>
    <row r="21" spans="2:7" x14ac:dyDescent="0.3">
      <c r="B21" s="454"/>
      <c r="C21" s="454"/>
      <c r="D21" s="454"/>
      <c r="E21" s="454"/>
      <c r="F21" s="454"/>
      <c r="G21" s="454"/>
    </row>
    <row r="22" spans="2:7" x14ac:dyDescent="0.3">
      <c r="B22" s="454"/>
      <c r="C22" s="454"/>
      <c r="D22" s="454"/>
      <c r="E22" s="454"/>
      <c r="F22" s="454"/>
      <c r="G22" s="454"/>
    </row>
  </sheetData>
  <mergeCells count="1">
    <mergeCell ref="B19:G22"/>
  </mergeCells>
  <conditionalFormatting sqref="I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{CB656029-73C9-4A8C-8AE4-576C0C8838C5}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{233A656E-1955-49FE-9900-DE361F22B614}</x14:id>
        </ext>
      </extLst>
    </cfRule>
  </conditionalFormatting>
  <conditionalFormatting sqref="J5:M5">
    <cfRule type="dataBar" priority="5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{B04C3073-0D80-4CD9-97F5-B3456235BA7B}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{3EF71A04-995D-4787-A351-65461E4D00C2}</x14:id>
        </ext>
      </extLst>
    </cfRule>
  </conditionalFormatting>
  <hyperlinks>
    <hyperlink ref="A1" location="'ÍNDICE GFÁFICOS'!A1" display="Ir al índice de gráficos" xr:uid="{BD0FCE11-D6CF-49F1-BE65-290430154C18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B656029-73C9-4A8C-8AE4-576C0C8838C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33A656E-1955-49FE-9900-DE361F22B61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</xm:sqref>
        </x14:conditionalFormatting>
        <x14:conditionalFormatting xmlns:xm="http://schemas.microsoft.com/office/excel/2006/main">
          <x14:cfRule type="dataBar" id="{B04C3073-0D80-4CD9-97F5-B3456235BA7B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EF71A04-995D-4787-A351-65461E4D00C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J5:M5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8C690-9C92-4040-8F3C-3B43FE0DDDF8}">
  <dimension ref="A1:Q22"/>
  <sheetViews>
    <sheetView showGridLines="0" zoomScaleNormal="100" workbookViewId="0"/>
  </sheetViews>
  <sheetFormatPr baseColWidth="10" defaultRowHeight="14.4" x14ac:dyDescent="0.3"/>
  <cols>
    <col min="1" max="1" width="5.44140625" customWidth="1"/>
    <col min="9" max="9" width="2.77734375" customWidth="1"/>
    <col min="10" max="10" width="33.44140625" bestFit="1" customWidth="1"/>
    <col min="11" max="17" width="8.77734375" customWidth="1"/>
  </cols>
  <sheetData>
    <row r="1" spans="1:17" s="58" customFormat="1" x14ac:dyDescent="0.3">
      <c r="A1" s="346" t="s">
        <v>895</v>
      </c>
    </row>
    <row r="2" spans="1:17" s="58" customFormat="1" x14ac:dyDescent="0.3"/>
    <row r="3" spans="1:17" x14ac:dyDescent="0.3">
      <c r="A3" s="340" t="s">
        <v>188</v>
      </c>
    </row>
    <row r="4" spans="1:17" s="53" customFormat="1" ht="13.8" x14ac:dyDescent="0.3"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s="53" customFormat="1" ht="26.4" x14ac:dyDescent="0.3">
      <c r="B5" s="36"/>
      <c r="C5"/>
      <c r="D5"/>
      <c r="E5"/>
      <c r="F5"/>
      <c r="G5"/>
      <c r="H5"/>
      <c r="I5"/>
      <c r="J5" s="33" t="s">
        <v>39</v>
      </c>
      <c r="K5" s="55" t="s">
        <v>22</v>
      </c>
      <c r="L5" s="55" t="s">
        <v>21</v>
      </c>
      <c r="M5" s="55" t="s">
        <v>20</v>
      </c>
      <c r="N5" s="55" t="s">
        <v>19</v>
      </c>
      <c r="O5" s="55" t="s">
        <v>18</v>
      </c>
      <c r="P5" s="55" t="s">
        <v>17</v>
      </c>
      <c r="Q5" s="54"/>
    </row>
    <row r="6" spans="1:17" s="22" customFormat="1" x14ac:dyDescent="0.3">
      <c r="B6"/>
      <c r="C6"/>
      <c r="D6"/>
      <c r="E6"/>
      <c r="F6"/>
      <c r="G6"/>
      <c r="H6"/>
      <c r="I6"/>
      <c r="J6" s="52" t="s">
        <v>37</v>
      </c>
      <c r="K6" s="51">
        <v>49771.248139073723</v>
      </c>
      <c r="L6" s="51">
        <v>-6845.517024329165</v>
      </c>
      <c r="M6" s="51">
        <v>-7688.0929121646332</v>
      </c>
      <c r="N6" s="51">
        <v>-12995.028914217604</v>
      </c>
      <c r="O6" s="51">
        <v>-7435.2806884746533</v>
      </c>
      <c r="P6" s="51">
        <v>-2657.1231845668517</v>
      </c>
      <c r="Q6" s="50"/>
    </row>
    <row r="7" spans="1:17" s="22" customFormat="1" x14ac:dyDescent="0.3">
      <c r="B7"/>
      <c r="C7"/>
      <c r="D7"/>
      <c r="E7"/>
      <c r="F7"/>
      <c r="G7"/>
      <c r="H7"/>
      <c r="I7"/>
      <c r="J7" s="49" t="s">
        <v>35</v>
      </c>
      <c r="K7" s="48">
        <v>10072.585427494865</v>
      </c>
      <c r="L7" s="48">
        <v>-4071.5339289405965</v>
      </c>
      <c r="M7" s="48">
        <v>2479.5650528629485</v>
      </c>
      <c r="N7" s="48">
        <v>2459.1007775545586</v>
      </c>
      <c r="O7" s="48">
        <v>4332.3448001511861</v>
      </c>
      <c r="P7" s="48">
        <v>466.88321743850247</v>
      </c>
      <c r="Q7" s="45"/>
    </row>
    <row r="8" spans="1:17" s="22" customFormat="1" x14ac:dyDescent="0.3">
      <c r="B8"/>
      <c r="C8"/>
      <c r="D8"/>
      <c r="E8"/>
      <c r="F8"/>
      <c r="G8"/>
      <c r="H8"/>
      <c r="I8"/>
      <c r="J8" s="49" t="s">
        <v>33</v>
      </c>
      <c r="K8" s="48">
        <v>12277.390928178531</v>
      </c>
      <c r="L8" s="48">
        <v>6256.1120335590967</v>
      </c>
      <c r="M8" s="48">
        <v>6603.2442969444674</v>
      </c>
      <c r="N8" s="48">
        <v>2689.6781292516971</v>
      </c>
      <c r="O8" s="48">
        <v>3841.5114410726528</v>
      </c>
      <c r="P8" s="48">
        <v>1947.5007043708756</v>
      </c>
      <c r="Q8" s="45"/>
    </row>
    <row r="9" spans="1:17" s="22" customFormat="1" x14ac:dyDescent="0.3">
      <c r="B9"/>
      <c r="C9"/>
      <c r="D9"/>
      <c r="E9"/>
      <c r="F9"/>
      <c r="G9"/>
      <c r="H9"/>
      <c r="I9"/>
      <c r="J9" s="49" t="s">
        <v>31</v>
      </c>
      <c r="K9" s="48">
        <v>-3732</v>
      </c>
      <c r="L9" s="48">
        <v>783.5660208294139</v>
      </c>
      <c r="M9" s="48">
        <v>1578.4664164043825</v>
      </c>
      <c r="N9" s="48">
        <v>1527.1441123129152</v>
      </c>
      <c r="O9" s="48">
        <v>1217.8984194479272</v>
      </c>
      <c r="P9" s="48">
        <v>875.16805171609303</v>
      </c>
      <c r="Q9" s="45"/>
    </row>
    <row r="10" spans="1:17" s="22" customFormat="1" x14ac:dyDescent="0.3">
      <c r="B10"/>
      <c r="C10"/>
      <c r="D10"/>
      <c r="E10"/>
      <c r="F10"/>
      <c r="G10"/>
      <c r="H10"/>
      <c r="I10"/>
      <c r="J10" s="49" t="s">
        <v>29</v>
      </c>
      <c r="K10" s="48">
        <v>3102.5912360350121</v>
      </c>
      <c r="L10" s="48">
        <v>-15026.36290317509</v>
      </c>
      <c r="M10" s="48">
        <v>-12669.91508584188</v>
      </c>
      <c r="N10" s="48">
        <v>-15022.564501847643</v>
      </c>
      <c r="O10" s="48">
        <v>-10338.412561929617</v>
      </c>
      <c r="P10" s="48">
        <v>-4808.767234021303</v>
      </c>
      <c r="Q10" s="45"/>
    </row>
    <row r="11" spans="1:17" s="22" customFormat="1" ht="15" thickBot="1" x14ac:dyDescent="0.35">
      <c r="B11"/>
      <c r="C11"/>
      <c r="D11"/>
      <c r="E11"/>
      <c r="F11"/>
      <c r="G11"/>
      <c r="H11"/>
      <c r="I11"/>
      <c r="J11" s="47" t="s">
        <v>28</v>
      </c>
      <c r="K11" s="46">
        <v>28050.680547365293</v>
      </c>
      <c r="L11" s="46">
        <v>5212.7017533980397</v>
      </c>
      <c r="M11" s="46">
        <v>-5679.4535925345699</v>
      </c>
      <c r="N11" s="46">
        <v>-4648.3874314891727</v>
      </c>
      <c r="O11" s="46">
        <v>-6488.6227872168092</v>
      </c>
      <c r="P11" s="46">
        <v>-1137.9079240710271</v>
      </c>
      <c r="Q11" s="45"/>
    </row>
    <row r="12" spans="1:17" s="22" customFormat="1" x14ac:dyDescent="0.3">
      <c r="B12"/>
      <c r="C12"/>
      <c r="D12"/>
      <c r="E12"/>
      <c r="F12"/>
      <c r="G12"/>
      <c r="H12"/>
      <c r="I12"/>
      <c r="L12" s="44"/>
      <c r="M12" s="44"/>
      <c r="N12" s="44"/>
      <c r="O12" s="44"/>
      <c r="P12" s="44"/>
      <c r="Q12" s="43"/>
    </row>
    <row r="13" spans="1:17" s="22" customFormat="1" x14ac:dyDescent="0.3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 s="22" customFormat="1" x14ac:dyDescent="0.3"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 s="22" customFormat="1" x14ac:dyDescent="0.3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s="22" customFormat="1" ht="13.8" x14ac:dyDescent="0.3"/>
    <row r="19" spans="2:8" x14ac:dyDescent="0.3">
      <c r="B19" s="25" t="s">
        <v>156</v>
      </c>
    </row>
    <row r="20" spans="2:8" x14ac:dyDescent="0.3">
      <c r="B20" s="452" t="s">
        <v>187</v>
      </c>
      <c r="C20" s="454"/>
      <c r="D20" s="454"/>
      <c r="E20" s="454"/>
      <c r="F20" s="454"/>
      <c r="G20" s="454"/>
      <c r="H20" s="454"/>
    </row>
    <row r="21" spans="2:8" x14ac:dyDescent="0.3">
      <c r="B21" s="454"/>
      <c r="C21" s="454"/>
      <c r="D21" s="454"/>
      <c r="E21" s="454"/>
      <c r="F21" s="454"/>
      <c r="G21" s="454"/>
      <c r="H21" s="454"/>
    </row>
    <row r="22" spans="2:8" x14ac:dyDescent="0.3">
      <c r="B22" s="454"/>
      <c r="C22" s="454"/>
      <c r="D22" s="454"/>
      <c r="E22" s="454"/>
      <c r="F22" s="454"/>
      <c r="G22" s="454"/>
      <c r="H22" s="454"/>
    </row>
  </sheetData>
  <mergeCells count="1">
    <mergeCell ref="B20:H22"/>
  </mergeCells>
  <conditionalFormatting sqref="J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{ED52EAD2-3B9B-46CE-BCBE-715B76C41A36}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{6A7A7C9C-BFF9-4D39-A2BD-6EFC392AE137}</x14:id>
        </ext>
      </extLst>
    </cfRule>
  </conditionalFormatting>
  <hyperlinks>
    <hyperlink ref="A1" location="'ÍNDICE GFÁFICOS'!A1" display="Ir al índice de gráficos" xr:uid="{16047DAC-D59C-499D-BEAB-717D4ABE13E8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52EAD2-3B9B-46CE-BCBE-715B76C41A36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A7A7C9C-BFF9-4D39-A2BD-6EFC392AE1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39451-76FC-40B2-BC08-2156735C3333}">
  <dimension ref="A1:AW22"/>
  <sheetViews>
    <sheetView showGridLines="0" workbookViewId="0"/>
  </sheetViews>
  <sheetFormatPr baseColWidth="10" defaultRowHeight="14.4" x14ac:dyDescent="0.3"/>
  <cols>
    <col min="1" max="1" width="5.5546875" customWidth="1"/>
  </cols>
  <sheetData>
    <row r="1" spans="1:49" s="64" customFormat="1" ht="15.6" x14ac:dyDescent="0.3">
      <c r="A1" s="346" t="s">
        <v>895</v>
      </c>
      <c r="B1" s="60"/>
      <c r="C1" s="68"/>
      <c r="D1" s="62"/>
      <c r="E1" s="62"/>
      <c r="F1" s="62"/>
      <c r="G1" s="62"/>
      <c r="H1" s="62"/>
      <c r="I1" s="67"/>
      <c r="J1" s="59"/>
      <c r="K1" s="59"/>
      <c r="L1" s="59"/>
      <c r="M1" s="66"/>
      <c r="N1" s="66"/>
      <c r="O1" s="59"/>
      <c r="P1" s="59"/>
      <c r="Q1" s="66"/>
      <c r="R1" s="66"/>
      <c r="S1" s="59"/>
      <c r="T1" s="59"/>
      <c r="U1" s="59"/>
      <c r="V1" s="66"/>
      <c r="W1" s="66"/>
      <c r="X1" s="59"/>
      <c r="Y1" s="59"/>
      <c r="Z1" s="59"/>
      <c r="AA1" s="66"/>
      <c r="AB1" s="66"/>
      <c r="AC1" s="59"/>
      <c r="AD1" s="59"/>
      <c r="AE1" s="59"/>
      <c r="AF1" s="66"/>
      <c r="AG1" s="66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</row>
    <row r="2" spans="1:49" s="22" customFormat="1" ht="13.8" customHeight="1" x14ac:dyDescent="0.3"/>
    <row r="4" spans="1:49" x14ac:dyDescent="0.3">
      <c r="A4" s="340" t="s">
        <v>190</v>
      </c>
    </row>
    <row r="5" spans="1:49" s="22" customFormat="1" x14ac:dyDescent="0.3">
      <c r="I5"/>
      <c r="J5"/>
    </row>
    <row r="6" spans="1:49" s="22" customFormat="1" ht="26.4" x14ac:dyDescent="0.3">
      <c r="C6" s="34"/>
      <c r="D6" s="34"/>
      <c r="E6" s="34"/>
      <c r="F6" s="34"/>
      <c r="G6" s="34"/>
      <c r="H6" s="34"/>
      <c r="I6" s="33" t="s">
        <v>27</v>
      </c>
      <c r="J6" s="33" t="s">
        <v>26</v>
      </c>
      <c r="K6" s="33" t="s">
        <v>25</v>
      </c>
      <c r="L6" s="33" t="s">
        <v>24</v>
      </c>
      <c r="M6" s="33" t="s">
        <v>23</v>
      </c>
      <c r="N6" s="33" t="s">
        <v>40</v>
      </c>
    </row>
    <row r="7" spans="1:49" s="22" customFormat="1" ht="13.8" x14ac:dyDescent="0.3">
      <c r="B7" s="23"/>
      <c r="C7" s="30"/>
      <c r="D7" s="23"/>
      <c r="E7" s="23"/>
      <c r="F7" s="23"/>
      <c r="G7" s="23"/>
      <c r="H7" s="23"/>
      <c r="I7" s="32" t="s">
        <v>22</v>
      </c>
      <c r="J7" s="31">
        <v>-0.21897754181591722</v>
      </c>
      <c r="K7" s="31">
        <v>-2.2776823643961794</v>
      </c>
      <c r="L7" s="31">
        <v>0.27204469169748163</v>
      </c>
      <c r="M7" s="31">
        <v>1.7866601308827803</v>
      </c>
      <c r="N7" s="31">
        <v>0.18443998455214938</v>
      </c>
    </row>
    <row r="8" spans="1:49" s="22" customFormat="1" ht="13.8" x14ac:dyDescent="0.3">
      <c r="B8" s="23"/>
      <c r="C8" s="30"/>
      <c r="D8" s="23"/>
      <c r="E8" s="23"/>
      <c r="F8" s="23"/>
      <c r="G8" s="23"/>
      <c r="H8" s="23"/>
      <c r="I8" s="32" t="s">
        <v>21</v>
      </c>
      <c r="J8" s="31">
        <v>1.521298957420214E-2</v>
      </c>
      <c r="K8" s="31">
        <v>-1.9532091321549325</v>
      </c>
      <c r="L8" s="31">
        <v>0.94977657141846872</v>
      </c>
      <c r="M8" s="31">
        <v>1.0186455503106659</v>
      </c>
      <c r="N8" s="31">
        <v>0.14679925988987463</v>
      </c>
    </row>
    <row r="9" spans="1:49" s="22" customFormat="1" ht="13.8" x14ac:dyDescent="0.3">
      <c r="B9" s="23"/>
      <c r="C9" s="30"/>
      <c r="D9" s="23"/>
      <c r="E9" s="23"/>
      <c r="F9" s="23"/>
      <c r="G9" s="23"/>
      <c r="H9" s="23"/>
      <c r="I9" s="32" t="s">
        <v>20</v>
      </c>
      <c r="J9" s="31">
        <v>-0.61254461182378606</v>
      </c>
      <c r="K9" s="31">
        <v>-1.320198901764402</v>
      </c>
      <c r="L9" s="31">
        <v>0.70620479821285231</v>
      </c>
      <c r="M9" s="31">
        <v>1.4494917277636521E-3</v>
      </c>
      <c r="N9" s="31"/>
    </row>
    <row r="10" spans="1:49" s="22" customFormat="1" ht="13.8" x14ac:dyDescent="0.3">
      <c r="B10" s="23"/>
      <c r="C10" s="30"/>
      <c r="D10" s="23"/>
      <c r="E10" s="23"/>
      <c r="F10" s="23"/>
      <c r="G10" s="23"/>
      <c r="H10" s="23"/>
      <c r="I10" s="32" t="s">
        <v>19</v>
      </c>
      <c r="J10" s="31">
        <v>-0.64041617265864659</v>
      </c>
      <c r="K10" s="31">
        <v>-1.2591039104082662</v>
      </c>
      <c r="L10" s="31">
        <v>0.59557309587087548</v>
      </c>
      <c r="M10" s="31">
        <v>2.3114641878744124E-2</v>
      </c>
      <c r="N10" s="31">
        <v>0.19432064712765396</v>
      </c>
    </row>
    <row r="11" spans="1:49" s="22" customFormat="1" ht="13.8" x14ac:dyDescent="0.3">
      <c r="B11" s="23"/>
      <c r="C11" s="30"/>
      <c r="D11" s="23"/>
      <c r="E11" s="23"/>
      <c r="F11" s="23"/>
      <c r="G11" s="23"/>
      <c r="H11" s="23"/>
      <c r="I11" s="32" t="s">
        <v>18</v>
      </c>
      <c r="J11" s="31">
        <v>-0.30551894399777524</v>
      </c>
      <c r="K11" s="31">
        <v>-0.61886183548074769</v>
      </c>
      <c r="L11" s="31">
        <v>0.41826467813221224</v>
      </c>
      <c r="M11" s="31">
        <v>-0.1049217866492399</v>
      </c>
      <c r="N11" s="31"/>
    </row>
    <row r="12" spans="1:49" s="22" customFormat="1" thickBot="1" x14ac:dyDescent="0.35">
      <c r="B12" s="23"/>
      <c r="C12" s="30"/>
      <c r="D12" s="23"/>
      <c r="E12" s="23"/>
      <c r="F12" s="23"/>
      <c r="G12" s="23"/>
      <c r="H12" s="23"/>
      <c r="I12" s="29" t="s">
        <v>17</v>
      </c>
      <c r="J12" s="28">
        <v>-0.1794886787756127</v>
      </c>
      <c r="K12" s="28">
        <v>-1.3794292404558907E-2</v>
      </c>
      <c r="L12" s="28">
        <v>0.28858025357098727</v>
      </c>
      <c r="M12" s="28">
        <v>-0.45427463994204109</v>
      </c>
      <c r="N12" s="28">
        <v>0.22642835897236324</v>
      </c>
    </row>
    <row r="13" spans="1:49" s="22" customFormat="1" ht="13.8" x14ac:dyDescent="0.3">
      <c r="I13" s="26"/>
      <c r="J13" s="263"/>
      <c r="N13" s="263"/>
    </row>
    <row r="14" spans="1:49" s="22" customFormat="1" ht="13.8" x14ac:dyDescent="0.3">
      <c r="I14" s="26"/>
      <c r="J14" s="23"/>
    </row>
    <row r="15" spans="1:49" s="22" customFormat="1" ht="13.8" x14ac:dyDescent="0.3">
      <c r="I15" s="26"/>
      <c r="J15" s="23"/>
    </row>
    <row r="16" spans="1:49" s="22" customFormat="1" ht="13.8" x14ac:dyDescent="0.3">
      <c r="I16" s="26"/>
      <c r="J16" s="23"/>
    </row>
    <row r="17" spans="2:10" s="22" customFormat="1" ht="13.8" x14ac:dyDescent="0.3">
      <c r="I17" s="26"/>
      <c r="J17" s="23"/>
    </row>
    <row r="18" spans="2:10" s="22" customFormat="1" ht="13.8" x14ac:dyDescent="0.3">
      <c r="I18" s="26"/>
      <c r="J18" s="23"/>
    </row>
    <row r="19" spans="2:10" s="22" customFormat="1" ht="13.8" x14ac:dyDescent="0.3">
      <c r="B19" s="25" t="s">
        <v>15</v>
      </c>
      <c r="J19" s="23"/>
    </row>
    <row r="20" spans="2:10" s="22" customFormat="1" x14ac:dyDescent="0.3">
      <c r="B20" s="452" t="s">
        <v>896</v>
      </c>
      <c r="C20" s="453"/>
      <c r="D20" s="453"/>
      <c r="E20" s="453"/>
      <c r="F20" s="453"/>
      <c r="G20" s="453"/>
      <c r="H20" s="19"/>
      <c r="I20" s="24"/>
      <c r="J20" s="23"/>
    </row>
    <row r="21" spans="2:10" s="22" customFormat="1" ht="13.8" customHeight="1" x14ac:dyDescent="0.3">
      <c r="B21" s="453"/>
      <c r="C21" s="453"/>
      <c r="D21" s="453"/>
      <c r="E21" s="453"/>
      <c r="F21" s="453"/>
      <c r="G21" s="453"/>
      <c r="H21" s="19"/>
      <c r="J21" s="23"/>
    </row>
    <row r="22" spans="2:10" x14ac:dyDescent="0.3">
      <c r="B22" s="454"/>
      <c r="C22" s="454"/>
      <c r="D22" s="454"/>
      <c r="E22" s="454"/>
      <c r="F22" s="454"/>
      <c r="G22" s="454"/>
    </row>
  </sheetData>
  <mergeCells count="1">
    <mergeCell ref="B20:G22"/>
  </mergeCells>
  <conditionalFormatting sqref="I6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{B5EC605C-7B48-4F8B-9C8F-3D7ACF1EDA21}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{A32540BB-2B0C-476A-B3DB-1247E6D71B0C}</x14:id>
        </ext>
      </extLst>
    </cfRule>
  </conditionalFormatting>
  <conditionalFormatting sqref="J6:N6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{28B27283-E5D8-4E5C-9CB9-F62AFA11F3E5}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{54F23BD8-897C-411B-AE06-9DD2251AEDED}</x14:id>
        </ext>
      </extLst>
    </cfRule>
  </conditionalFormatting>
  <hyperlinks>
    <hyperlink ref="A1" location="'ÍNDICE GFÁFICOS'!A1" display="Ir al índice de gráficos" xr:uid="{3473F777-49EB-446C-ACF7-57C1DB834EFA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5EC605C-7B48-4F8B-9C8F-3D7ACF1EDA2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A32540BB-2B0C-476A-B3DB-1247E6D71B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</xm:sqref>
        </x14:conditionalFormatting>
        <x14:conditionalFormatting xmlns:xm="http://schemas.microsoft.com/office/excel/2006/main">
          <x14:cfRule type="dataBar" id="{28B27283-E5D8-4E5C-9CB9-F62AFA11F3E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54F23BD8-897C-411B-AE06-9DD2251AEDE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J6:N6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F6304-8D3E-4754-B578-CA0ED42C06F4}">
  <dimension ref="A1:E23"/>
  <sheetViews>
    <sheetView showGridLines="0" zoomScale="85" zoomScaleNormal="85" workbookViewId="0"/>
  </sheetViews>
  <sheetFormatPr baseColWidth="10" defaultRowHeight="14.4" x14ac:dyDescent="0.3"/>
  <cols>
    <col min="2" max="2" width="12.21875" customWidth="1"/>
    <col min="3" max="3" width="10.5546875" customWidth="1"/>
    <col min="4" max="5" width="8.77734375" customWidth="1"/>
  </cols>
  <sheetData>
    <row r="1" spans="1:5" x14ac:dyDescent="0.3">
      <c r="A1" s="346" t="s">
        <v>637</v>
      </c>
    </row>
    <row r="2" spans="1:5" x14ac:dyDescent="0.3">
      <c r="B2" s="36"/>
    </row>
    <row r="3" spans="1:5" x14ac:dyDescent="0.3">
      <c r="B3" s="340" t="s">
        <v>179</v>
      </c>
      <c r="C3" s="1"/>
    </row>
    <row r="4" spans="1:5" x14ac:dyDescent="0.3">
      <c r="B4" s="1"/>
      <c r="C4" s="1"/>
    </row>
    <row r="5" spans="1:5" ht="18" x14ac:dyDescent="0.3">
      <c r="B5" s="416" t="s">
        <v>162</v>
      </c>
      <c r="C5" s="417"/>
      <c r="D5" s="418"/>
      <c r="E5" s="419"/>
    </row>
    <row r="6" spans="1:5" ht="18.600000000000001" thickBot="1" x14ac:dyDescent="0.55000000000000004">
      <c r="B6" s="253" t="s">
        <v>27</v>
      </c>
      <c r="C6" s="254" t="s">
        <v>87</v>
      </c>
      <c r="D6" s="72" t="s">
        <v>2</v>
      </c>
      <c r="E6" s="2" t="s">
        <v>3</v>
      </c>
    </row>
    <row r="7" spans="1:5" ht="18.600000000000001" thickTop="1" x14ac:dyDescent="0.5">
      <c r="B7" s="259">
        <v>1</v>
      </c>
      <c r="C7" s="256">
        <v>43957</v>
      </c>
      <c r="D7" s="73">
        <v>-7.5211355274517375</v>
      </c>
      <c r="E7" s="3"/>
    </row>
    <row r="8" spans="1:5" ht="18" x14ac:dyDescent="0.5">
      <c r="B8" s="260">
        <v>2</v>
      </c>
      <c r="C8" s="257">
        <v>44140</v>
      </c>
      <c r="D8" s="74">
        <v>-7.9570520107794422</v>
      </c>
      <c r="E8" s="4">
        <v>-7.685627776444055</v>
      </c>
    </row>
    <row r="9" spans="1:5" ht="18" x14ac:dyDescent="0.5">
      <c r="B9" s="260">
        <v>3</v>
      </c>
      <c r="C9" s="257">
        <v>44294</v>
      </c>
      <c r="D9" s="74">
        <v>-7.624524330769729</v>
      </c>
      <c r="E9" s="4"/>
    </row>
    <row r="10" spans="1:5" ht="18" x14ac:dyDescent="0.5">
      <c r="B10" s="260">
        <v>4</v>
      </c>
      <c r="C10" s="257">
        <v>44327</v>
      </c>
      <c r="D10" s="74">
        <v>-7.8285127814030604</v>
      </c>
      <c r="E10" s="4">
        <v>-8.4479786200946378</v>
      </c>
    </row>
    <row r="11" spans="1:5" ht="18" x14ac:dyDescent="0.5">
      <c r="B11" s="260">
        <v>5</v>
      </c>
      <c r="C11" s="257">
        <v>44392</v>
      </c>
      <c r="D11" s="74">
        <v>-7.9266447341758264</v>
      </c>
      <c r="E11" s="4"/>
    </row>
    <row r="12" spans="1:5" ht="18" x14ac:dyDescent="0.5">
      <c r="B12" s="255">
        <v>6</v>
      </c>
      <c r="C12" s="258">
        <v>44494</v>
      </c>
      <c r="D12" s="75">
        <v>-7.9471168771675025</v>
      </c>
      <c r="E12" s="5">
        <v>-8.3534099593800448</v>
      </c>
    </row>
    <row r="13" spans="1:5" ht="17.399999999999999" x14ac:dyDescent="0.5">
      <c r="B13" s="261" t="s">
        <v>157</v>
      </c>
      <c r="C13" s="258">
        <v>44658</v>
      </c>
      <c r="D13" s="414">
        <v>-6.87258674442747</v>
      </c>
      <c r="E13" s="415">
        <v>0</v>
      </c>
    </row>
    <row r="14" spans="1:5" ht="17.399999999999999" customHeight="1" x14ac:dyDescent="0.5">
      <c r="B14" s="252" t="s">
        <v>1</v>
      </c>
      <c r="C14" s="251"/>
      <c r="D14" s="414" t="s">
        <v>4</v>
      </c>
      <c r="E14" s="415"/>
    </row>
    <row r="15" spans="1:5" ht="15" x14ac:dyDescent="0.35">
      <c r="B15" s="76"/>
      <c r="C15" s="76"/>
      <c r="D15" s="77"/>
      <c r="E15" s="77"/>
    </row>
    <row r="16" spans="1:5" x14ac:dyDescent="0.3">
      <c r="B16" s="239" t="s">
        <v>212</v>
      </c>
    </row>
    <row r="21" spans="4:5" x14ac:dyDescent="0.3">
      <c r="D21" s="20"/>
      <c r="E21" s="20"/>
    </row>
    <row r="22" spans="4:5" x14ac:dyDescent="0.3">
      <c r="D22" s="20"/>
      <c r="E22" s="20"/>
    </row>
    <row r="23" spans="4:5" x14ac:dyDescent="0.3">
      <c r="D23" s="20"/>
      <c r="E23" s="21"/>
    </row>
  </sheetData>
  <mergeCells count="3">
    <mergeCell ref="D13:E13"/>
    <mergeCell ref="D14:E14"/>
    <mergeCell ref="B5:E5"/>
  </mergeCells>
  <hyperlinks>
    <hyperlink ref="A1" location="'ÍNDICE CUADROS'!A1" display="Ir al índice de cuadros" xr:uid="{5A97C706-D240-4DED-B39D-0E93F4E17002}"/>
  </hyperlinks>
  <pageMargins left="0.7" right="0.7" top="0.75" bottom="0.75" header="0.3" footer="0.3"/>
  <pageSetup paperSize="9" orientation="portrait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449D5-196C-4A66-8359-E9F7E99097B4}">
  <dimension ref="A1:O21"/>
  <sheetViews>
    <sheetView showGridLines="0" zoomScaleNormal="100" workbookViewId="0"/>
  </sheetViews>
  <sheetFormatPr baseColWidth="10" defaultRowHeight="14.4" x14ac:dyDescent="0.3"/>
  <cols>
    <col min="1" max="1" width="11.5546875" customWidth="1"/>
    <col min="8" max="8" width="3" customWidth="1"/>
    <col min="9" max="9" width="10.33203125" bestFit="1" customWidth="1"/>
    <col min="10" max="15" width="9.88671875" bestFit="1" customWidth="1"/>
  </cols>
  <sheetData>
    <row r="1" spans="1:15" s="58" customFormat="1" x14ac:dyDescent="0.3">
      <c r="A1" s="346" t="s">
        <v>895</v>
      </c>
    </row>
    <row r="2" spans="1:15" s="58" customFormat="1" ht="15.6" x14ac:dyDescent="0.3">
      <c r="A2" s="62"/>
    </row>
    <row r="3" spans="1:15" s="53" customFormat="1" x14ac:dyDescent="0.3">
      <c r="A3" s="340" t="s">
        <v>191</v>
      </c>
      <c r="B3" s="79"/>
    </row>
    <row r="4" spans="1:15" s="53" customFormat="1" x14ac:dyDescent="0.3">
      <c r="B4" s="36"/>
      <c r="C4" s="57"/>
      <c r="D4" s="57"/>
      <c r="E4" s="57"/>
      <c r="F4" s="57"/>
      <c r="G4" s="57"/>
      <c r="H4" s="57"/>
      <c r="I4" s="36"/>
      <c r="J4" s="57"/>
      <c r="K4" s="57"/>
      <c r="L4" s="57"/>
      <c r="M4" s="57"/>
      <c r="N4" s="57"/>
      <c r="O4" s="57"/>
    </row>
    <row r="5" spans="1:15" s="53" customFormat="1" ht="13.8" x14ac:dyDescent="0.3">
      <c r="C5" s="57"/>
      <c r="D5" s="57"/>
      <c r="E5" s="57"/>
      <c r="F5" s="57"/>
      <c r="G5" s="57"/>
      <c r="H5" s="57"/>
      <c r="I5" s="33" t="s">
        <v>47</v>
      </c>
      <c r="J5" s="33" t="s">
        <v>22</v>
      </c>
      <c r="K5" s="33" t="s">
        <v>21</v>
      </c>
      <c r="L5" s="33" t="s">
        <v>20</v>
      </c>
      <c r="M5" s="33" t="s">
        <v>19</v>
      </c>
      <c r="N5" s="33" t="s">
        <v>18</v>
      </c>
      <c r="O5" s="33" t="s">
        <v>17</v>
      </c>
    </row>
    <row r="6" spans="1:15" s="22" customFormat="1" ht="13.8" x14ac:dyDescent="0.3">
      <c r="I6" s="52" t="s">
        <v>38</v>
      </c>
      <c r="J6" s="51">
        <v>-3293.7542763114907</v>
      </c>
      <c r="K6" s="51">
        <v>-1212.9668859399389</v>
      </c>
      <c r="L6" s="51">
        <v>-9188.7321775463643</v>
      </c>
      <c r="M6" s="51">
        <v>-9488.3208080900367</v>
      </c>
      <c r="N6" s="51">
        <v>-4936.8982500344282</v>
      </c>
      <c r="O6" s="51">
        <v>-3362.5073355895001</v>
      </c>
    </row>
    <row r="7" spans="1:15" s="22" customFormat="1" ht="13.8" x14ac:dyDescent="0.3">
      <c r="I7" s="49" t="s">
        <v>45</v>
      </c>
      <c r="J7" s="48">
        <v>-14340.754941874533</v>
      </c>
      <c r="K7" s="48">
        <v>9454.1695235499647</v>
      </c>
      <c r="L7" s="48">
        <v>2496.4282660316094</v>
      </c>
      <c r="M7" s="48">
        <v>14.409244586364366</v>
      </c>
      <c r="N7" s="48">
        <v>1568.7610713661416</v>
      </c>
      <c r="O7" s="48">
        <v>3026.156075290055</v>
      </c>
    </row>
    <row r="8" spans="1:15" s="22" customFormat="1" ht="13.8" x14ac:dyDescent="0.3">
      <c r="I8" s="49" t="s">
        <v>44</v>
      </c>
      <c r="J8" s="48">
        <v>7224.7368487074273</v>
      </c>
      <c r="K8" s="48">
        <v>951.87195868822164</v>
      </c>
      <c r="L8" s="48">
        <v>-438.62365538126323</v>
      </c>
      <c r="M8" s="48">
        <v>671.91646370114177</v>
      </c>
      <c r="N8" s="48">
        <v>1190.902630788536</v>
      </c>
      <c r="O8" s="48">
        <v>642.25580340877059</v>
      </c>
    </row>
    <row r="9" spans="1:15" s="22" customFormat="1" ht="13.8" x14ac:dyDescent="0.3">
      <c r="I9" s="49" t="s">
        <v>43</v>
      </c>
      <c r="J9" s="48">
        <v>6915.3233821557078</v>
      </c>
      <c r="K9" s="48">
        <v>-6932.5472939725732</v>
      </c>
      <c r="L9" s="48">
        <v>-6116.9292833261716</v>
      </c>
      <c r="M9" s="48">
        <v>-5394.9413854528684</v>
      </c>
      <c r="N9" s="48">
        <v>-3440.5568268545903</v>
      </c>
      <c r="O9" s="48">
        <v>-2273.3862352354918</v>
      </c>
    </row>
    <row r="10" spans="1:15" s="22" customFormat="1" thickBot="1" x14ac:dyDescent="0.35">
      <c r="I10" s="47" t="s">
        <v>42</v>
      </c>
      <c r="J10" s="78">
        <v>-3295.2407630124799</v>
      </c>
      <c r="K10" s="78">
        <v>-4692.9576144416496</v>
      </c>
      <c r="L10" s="78">
        <v>-5129.0062050017732</v>
      </c>
      <c r="M10" s="78">
        <v>-4778.5662901545438</v>
      </c>
      <c r="N10" s="78">
        <v>-4254.8182687315712</v>
      </c>
      <c r="O10" s="78">
        <v>-4758.1918590273272</v>
      </c>
    </row>
    <row r="11" spans="1:15" s="22" customFormat="1" ht="13.8" x14ac:dyDescent="0.3">
      <c r="J11" s="41"/>
      <c r="K11" s="41"/>
      <c r="L11" s="41"/>
      <c r="M11" s="41"/>
      <c r="N11" s="41"/>
      <c r="O11" s="41"/>
    </row>
    <row r="12" spans="1:15" s="22" customFormat="1" ht="13.8" x14ac:dyDescent="0.3">
      <c r="J12" s="41"/>
      <c r="K12" s="41"/>
      <c r="L12" s="41"/>
      <c r="M12" s="41"/>
      <c r="N12" s="41"/>
      <c r="O12" s="41"/>
    </row>
    <row r="13" spans="1:15" s="22" customFormat="1" ht="13.8" x14ac:dyDescent="0.3">
      <c r="J13" s="41"/>
      <c r="K13" s="41"/>
      <c r="L13" s="41"/>
      <c r="M13" s="41"/>
      <c r="N13" s="41"/>
      <c r="O13" s="41"/>
    </row>
    <row r="14" spans="1:15" s="22" customFormat="1" ht="13.8" x14ac:dyDescent="0.3">
      <c r="J14" s="41"/>
      <c r="K14" s="41"/>
      <c r="L14" s="41"/>
      <c r="M14" s="41"/>
      <c r="N14" s="41"/>
      <c r="O14" s="41"/>
    </row>
    <row r="15" spans="1:15" s="22" customFormat="1" ht="13.8" x14ac:dyDescent="0.3">
      <c r="J15" s="41"/>
      <c r="K15" s="41"/>
      <c r="L15" s="41"/>
      <c r="M15" s="41"/>
      <c r="N15" s="41"/>
      <c r="O15" s="41"/>
    </row>
    <row r="16" spans="1:15" s="22" customFormat="1" ht="13.8" x14ac:dyDescent="0.3">
      <c r="A16" s="53"/>
      <c r="J16" s="41"/>
      <c r="K16" s="41"/>
      <c r="L16" s="41"/>
      <c r="M16" s="41"/>
      <c r="N16" s="41"/>
      <c r="O16" s="41"/>
    </row>
    <row r="17" spans="1:7" s="22" customFormat="1" ht="13.8" x14ac:dyDescent="0.3">
      <c r="A17" s="53"/>
    </row>
    <row r="18" spans="1:7" x14ac:dyDescent="0.3">
      <c r="A18" s="25" t="s">
        <v>156</v>
      </c>
    </row>
    <row r="19" spans="1:7" x14ac:dyDescent="0.3">
      <c r="A19" s="455" t="s">
        <v>194</v>
      </c>
      <c r="B19" s="453"/>
      <c r="C19" s="453"/>
      <c r="D19" s="453"/>
      <c r="E19" s="453"/>
      <c r="F19" s="453"/>
      <c r="G19" s="453"/>
    </row>
    <row r="20" spans="1:7" x14ac:dyDescent="0.3">
      <c r="A20" s="453"/>
      <c r="B20" s="453"/>
      <c r="C20" s="453"/>
      <c r="D20" s="453"/>
      <c r="E20" s="453"/>
      <c r="F20" s="453"/>
      <c r="G20" s="453"/>
    </row>
    <row r="21" spans="1:7" x14ac:dyDescent="0.3">
      <c r="A21" s="453"/>
      <c r="B21" s="453"/>
      <c r="C21" s="453"/>
      <c r="D21" s="453"/>
      <c r="E21" s="453"/>
      <c r="F21" s="453"/>
      <c r="G21" s="453"/>
    </row>
  </sheetData>
  <mergeCells count="1">
    <mergeCell ref="A19:G21"/>
  </mergeCells>
  <conditionalFormatting sqref="I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{C8DAE81A-C8DD-4F4C-B741-C199F2133234}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{22540FB3-A0CB-44BA-AC06-AC1AFC7A80C9}</x14:id>
        </ext>
      </extLst>
    </cfRule>
  </conditionalFormatting>
  <hyperlinks>
    <hyperlink ref="A1" location="'ÍNDICE GFÁFICOS'!A1" display="Ir al índice de gráficos" xr:uid="{3C31C143-1A3E-4B43-ACF5-4D6770A789BB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AE81A-C8DD-4F4C-B741-C199F2133234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2540FB3-A0CB-44BA-AC06-AC1AFC7A80C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10AF5-D210-4CA0-B0B6-B25480333A70}">
  <dimension ref="A1:R44"/>
  <sheetViews>
    <sheetView showGridLines="0" zoomScaleNormal="100" workbookViewId="0"/>
  </sheetViews>
  <sheetFormatPr baseColWidth="10" defaultRowHeight="14.4" x14ac:dyDescent="0.3"/>
  <cols>
    <col min="1" max="1" width="6.21875" customWidth="1"/>
    <col min="8" max="8" width="3.109375" bestFit="1" customWidth="1"/>
    <col min="9" max="9" width="6.33203125" bestFit="1" customWidth="1"/>
    <col min="10" max="10" width="48.33203125" bestFit="1" customWidth="1"/>
    <col min="11" max="16" width="8.77734375" customWidth="1"/>
    <col min="17" max="18" width="9.77734375" customWidth="1"/>
    <col min="20" max="20" width="6" customWidth="1"/>
    <col min="21" max="21" width="7.33203125" customWidth="1"/>
  </cols>
  <sheetData>
    <row r="1" spans="1:17" x14ac:dyDescent="0.3">
      <c r="A1" s="346" t="s">
        <v>895</v>
      </c>
    </row>
    <row r="3" spans="1:17" x14ac:dyDescent="0.3">
      <c r="A3" s="340" t="s">
        <v>192</v>
      </c>
    </row>
    <row r="5" spans="1:17" x14ac:dyDescent="0.3">
      <c r="J5" s="86">
        <v>2022</v>
      </c>
      <c r="K5" s="33" t="s">
        <v>55</v>
      </c>
      <c r="L5" s="33" t="s">
        <v>54</v>
      </c>
      <c r="M5" s="33" t="s">
        <v>53</v>
      </c>
      <c r="N5" s="33" t="s">
        <v>52</v>
      </c>
      <c r="O5" s="33" t="s">
        <v>51</v>
      </c>
      <c r="P5" s="33" t="s">
        <v>50</v>
      </c>
      <c r="Q5" s="33" t="s">
        <v>16</v>
      </c>
    </row>
    <row r="6" spans="1:17" ht="16.8" x14ac:dyDescent="0.45">
      <c r="J6" s="58" t="s">
        <v>2</v>
      </c>
      <c r="K6" s="87">
        <v>-0.21897754181591189</v>
      </c>
      <c r="L6" s="87">
        <v>1.5212989574204805E-2</v>
      </c>
      <c r="M6" s="87">
        <v>-0.61254461182378783</v>
      </c>
      <c r="N6" s="87">
        <v>-0.64041617265863682</v>
      </c>
      <c r="O6" s="87">
        <v>-0.30551894399777701</v>
      </c>
      <c r="P6" s="87">
        <v>-0.17948867877560204</v>
      </c>
      <c r="Q6" s="87">
        <v>-0.32362215991625182</v>
      </c>
    </row>
    <row r="7" spans="1:17" ht="16.8" x14ac:dyDescent="0.45">
      <c r="J7" s="58" t="s">
        <v>49</v>
      </c>
      <c r="K7" s="87">
        <v>0.18443998455215294</v>
      </c>
      <c r="L7" s="87">
        <v>0.14679925988987819</v>
      </c>
      <c r="M7" s="87"/>
      <c r="N7" s="87">
        <v>0.19432064712765751</v>
      </c>
      <c r="O7" s="87"/>
      <c r="P7" s="87">
        <v>0.22642835897236679</v>
      </c>
      <c r="Q7" s="87">
        <v>0.18799706263551386</v>
      </c>
    </row>
    <row r="8" spans="1:17" ht="16.8" x14ac:dyDescent="0.45">
      <c r="J8" s="85" t="s">
        <v>48</v>
      </c>
      <c r="K8" s="88">
        <v>1.1700658347383079</v>
      </c>
      <c r="L8" s="88">
        <v>0.92086777574462442</v>
      </c>
      <c r="M8" s="88">
        <v>0.70667073926553847</v>
      </c>
      <c r="N8" s="88">
        <v>0.67175286354822461</v>
      </c>
      <c r="O8" s="88">
        <v>0.38660091736621993</v>
      </c>
      <c r="P8" s="88">
        <v>0.39129479236621911</v>
      </c>
      <c r="Q8" s="88">
        <v>0.70787548717152238</v>
      </c>
    </row>
    <row r="9" spans="1:17" ht="16.8" x14ac:dyDescent="0.45">
      <c r="J9" t="s">
        <v>56</v>
      </c>
      <c r="K9" s="89">
        <v>0.49432064712765733</v>
      </c>
      <c r="L9" s="89">
        <v>0.49432064712765733</v>
      </c>
      <c r="M9" s="89">
        <v>9.4320647127657864E-2</v>
      </c>
      <c r="N9" s="89">
        <v>-0.10567935287234231</v>
      </c>
      <c r="O9" s="89">
        <v>0.19432064712765751</v>
      </c>
      <c r="P9" s="89">
        <v>0.19432064712765751</v>
      </c>
      <c r="Q9" s="87">
        <v>0.22765398046099086</v>
      </c>
    </row>
    <row r="10" spans="1:17" ht="16.8" x14ac:dyDescent="0.45">
      <c r="J10" t="s">
        <v>57</v>
      </c>
      <c r="K10" s="89">
        <v>1.1943206471276575</v>
      </c>
      <c r="L10" s="89">
        <v>1.1943206471276575</v>
      </c>
      <c r="M10" s="89"/>
      <c r="N10" s="89"/>
      <c r="O10" s="89"/>
      <c r="P10" s="89"/>
      <c r="Q10" s="89">
        <v>1.1943206471276575</v>
      </c>
    </row>
    <row r="11" spans="1:17" ht="16.8" x14ac:dyDescent="0.45">
      <c r="J11" t="s">
        <v>58</v>
      </c>
      <c r="K11" s="89">
        <v>0.19781916820020129</v>
      </c>
      <c r="L11" s="89">
        <v>0.71955352877285961</v>
      </c>
      <c r="M11" s="89">
        <v>1.8805983828233508E-2</v>
      </c>
      <c r="N11" s="89">
        <v>1.1592592216510376</v>
      </c>
      <c r="O11" s="89"/>
      <c r="P11" s="89"/>
      <c r="Q11" s="87">
        <v>0.52385947561308299</v>
      </c>
    </row>
    <row r="12" spans="1:17" ht="16.8" x14ac:dyDescent="0.45">
      <c r="J12" t="s">
        <v>59</v>
      </c>
      <c r="K12" s="89">
        <v>1.5274113113766301</v>
      </c>
      <c r="L12" s="89">
        <v>0.56973443512891642</v>
      </c>
      <c r="M12" s="89">
        <v>0.43667622408834905</v>
      </c>
      <c r="N12" s="89">
        <v>0.69432064712765751</v>
      </c>
      <c r="O12" s="89">
        <v>0.69432064712765751</v>
      </c>
      <c r="P12" s="89">
        <v>0.69432064712765751</v>
      </c>
      <c r="Q12" s="87">
        <v>0.76946398532947802</v>
      </c>
    </row>
    <row r="13" spans="1:17" ht="16.8" x14ac:dyDescent="0.45">
      <c r="J13" t="s">
        <v>60</v>
      </c>
      <c r="K13" s="89">
        <v>1.1943206471276575</v>
      </c>
      <c r="L13" s="89">
        <v>1.4943206471276573</v>
      </c>
      <c r="M13" s="89">
        <v>1.0943206471276579</v>
      </c>
      <c r="N13" s="89">
        <v>1.0943206471276579</v>
      </c>
      <c r="O13" s="89">
        <v>1.0943206471276579</v>
      </c>
      <c r="P13" s="89">
        <v>0.49432064712765733</v>
      </c>
      <c r="Q13" s="87">
        <v>1.077653980460991</v>
      </c>
    </row>
    <row r="14" spans="1:17" ht="16.8" x14ac:dyDescent="0.45">
      <c r="J14" t="s">
        <v>61</v>
      </c>
      <c r="K14" s="89">
        <v>0.69432064712765751</v>
      </c>
      <c r="L14" s="89">
        <v>0.69432064712765751</v>
      </c>
      <c r="M14" s="89"/>
      <c r="N14" s="89"/>
      <c r="O14" s="89"/>
      <c r="P14" s="89"/>
      <c r="Q14" s="87">
        <v>0.69432064712765751</v>
      </c>
    </row>
    <row r="15" spans="1:17" ht="16.8" x14ac:dyDescent="0.45">
      <c r="J15" t="s">
        <v>62</v>
      </c>
      <c r="K15" s="89">
        <v>0.99432064712765733</v>
      </c>
      <c r="L15" s="89">
        <v>0.99432064712765733</v>
      </c>
      <c r="M15" s="89">
        <v>0.99432064712765733</v>
      </c>
      <c r="N15" s="89">
        <v>0.49432064712765733</v>
      </c>
      <c r="O15" s="89">
        <v>0.29432064712765715</v>
      </c>
      <c r="P15" s="89">
        <v>0.29432064712765715</v>
      </c>
      <c r="Q15" s="87">
        <v>0.67765398046099057</v>
      </c>
    </row>
    <row r="16" spans="1:17" ht="16.8" x14ac:dyDescent="0.45">
      <c r="J16" t="s">
        <v>63</v>
      </c>
      <c r="K16" s="89">
        <v>-1.4056793528723426</v>
      </c>
      <c r="L16" s="89">
        <v>-1.4056793528723426</v>
      </c>
      <c r="M16" s="89">
        <v>0.59432064712765786</v>
      </c>
      <c r="N16" s="89">
        <v>0.99432064712765733</v>
      </c>
      <c r="O16" s="89">
        <v>0.99432064712765733</v>
      </c>
      <c r="P16" s="89">
        <v>1.1943206471276575</v>
      </c>
      <c r="Q16" s="87">
        <v>0.16098731379432416</v>
      </c>
    </row>
    <row r="17" spans="1:18" ht="16.8" x14ac:dyDescent="0.45">
      <c r="J17" t="s">
        <v>64</v>
      </c>
      <c r="K17" s="89">
        <v>1.1943206471276575</v>
      </c>
      <c r="L17" s="89">
        <v>1.1943206471276575</v>
      </c>
      <c r="M17" s="89">
        <v>1.4943206471276573</v>
      </c>
      <c r="N17" s="89">
        <v>0.39432064712765769</v>
      </c>
      <c r="O17" s="89">
        <v>0.39432064712765769</v>
      </c>
      <c r="P17" s="89">
        <v>0.39432064712765769</v>
      </c>
      <c r="Q17" s="87">
        <v>0.84432064712765753</v>
      </c>
    </row>
    <row r="18" spans="1:18" ht="16.8" x14ac:dyDescent="0.45">
      <c r="A18" s="25" t="s">
        <v>193</v>
      </c>
      <c r="B18" s="25"/>
      <c r="J18" t="s">
        <v>65</v>
      </c>
      <c r="K18" s="89">
        <v>2.8943206471276577</v>
      </c>
      <c r="L18" s="89">
        <v>2.8943206471276577</v>
      </c>
      <c r="M18" s="89">
        <v>0.59432064712765786</v>
      </c>
      <c r="N18" s="89">
        <v>0.39432064712765769</v>
      </c>
      <c r="O18" s="89">
        <v>0.19432064712765751</v>
      </c>
      <c r="P18" s="89">
        <v>0.19432064712765751</v>
      </c>
      <c r="Q18" s="87">
        <v>1.1943206471276577</v>
      </c>
    </row>
    <row r="19" spans="1:18" ht="16.8" x14ac:dyDescent="0.45">
      <c r="A19" s="456" t="s">
        <v>194</v>
      </c>
      <c r="B19" s="453"/>
      <c r="C19" s="453"/>
      <c r="D19" s="453"/>
      <c r="E19" s="453"/>
      <c r="F19" s="453"/>
      <c r="G19" s="453"/>
      <c r="J19" t="s">
        <v>76</v>
      </c>
      <c r="K19" s="89"/>
      <c r="L19" s="89"/>
      <c r="M19" s="89">
        <v>0.19432064712765751</v>
      </c>
      <c r="N19" s="89">
        <v>0.19432064712765751</v>
      </c>
      <c r="O19" s="89">
        <v>0.19432064712765751</v>
      </c>
      <c r="P19" s="89">
        <v>0.19432064712765751</v>
      </c>
      <c r="Q19" s="87">
        <v>0.19432064712765751</v>
      </c>
    </row>
    <row r="20" spans="1:18" ht="16.8" x14ac:dyDescent="0.45">
      <c r="A20" s="453"/>
      <c r="B20" s="453"/>
      <c r="C20" s="453"/>
      <c r="D20" s="453"/>
      <c r="E20" s="453"/>
      <c r="F20" s="453"/>
      <c r="G20" s="453"/>
      <c r="J20" t="s">
        <v>66</v>
      </c>
      <c r="K20" s="89">
        <v>1.8542174660762347</v>
      </c>
      <c r="L20" s="89">
        <v>1.3861172334789336</v>
      </c>
      <c r="M20" s="89">
        <v>0.98478939194824111</v>
      </c>
      <c r="N20" s="89">
        <v>0.18424396817448763</v>
      </c>
      <c r="O20" s="89">
        <v>-0.12919502905535651</v>
      </c>
      <c r="P20" s="89">
        <v>-0.12919502905535651</v>
      </c>
      <c r="Q20" s="87">
        <v>0.69182966692786396</v>
      </c>
    </row>
    <row r="21" spans="1:18" ht="16.8" x14ac:dyDescent="0.45">
      <c r="A21" s="453"/>
      <c r="B21" s="453"/>
      <c r="C21" s="453"/>
      <c r="D21" s="453"/>
      <c r="E21" s="453"/>
      <c r="F21" s="453"/>
      <c r="G21" s="453"/>
      <c r="J21" t="s">
        <v>67</v>
      </c>
      <c r="K21" s="89">
        <v>0.89432064712765769</v>
      </c>
      <c r="L21" s="89">
        <v>-0.30567935287234249</v>
      </c>
      <c r="M21" s="89">
        <v>-5.6793528723426689E-3</v>
      </c>
      <c r="N21" s="89">
        <v>0.19432064712765751</v>
      </c>
      <c r="O21" s="89">
        <v>0.19432064712765751</v>
      </c>
      <c r="P21" s="89">
        <v>0.19432064712765751</v>
      </c>
      <c r="Q21" s="87">
        <v>0.19432064712765751</v>
      </c>
    </row>
    <row r="22" spans="1:18" ht="16.8" x14ac:dyDescent="0.45">
      <c r="A22" s="453"/>
      <c r="B22" s="453"/>
      <c r="C22" s="453"/>
      <c r="D22" s="453"/>
      <c r="E22" s="453"/>
      <c r="F22" s="453"/>
      <c r="G22" s="453"/>
      <c r="J22" t="s">
        <v>68</v>
      </c>
      <c r="K22" s="89">
        <v>1.3943206471276577</v>
      </c>
      <c r="L22" s="89">
        <v>1.3943206471276577</v>
      </c>
      <c r="M22" s="89">
        <v>1.9943206471276573</v>
      </c>
      <c r="N22" s="89">
        <v>0.69432064712765751</v>
      </c>
      <c r="O22" s="89">
        <v>0.69432064712765751</v>
      </c>
      <c r="P22" s="89">
        <v>0.69432064712765751</v>
      </c>
      <c r="Q22" s="87">
        <v>1.1443206471276575</v>
      </c>
    </row>
    <row r="23" spans="1:18" ht="16.8" x14ac:dyDescent="0.45">
      <c r="J23" t="s">
        <v>69</v>
      </c>
      <c r="K23" s="89">
        <v>1.1943206471276575</v>
      </c>
      <c r="L23" s="89">
        <v>0.69432064712765751</v>
      </c>
      <c r="M23" s="89">
        <v>0.99432064712765733</v>
      </c>
      <c r="N23" s="89">
        <v>0.79432064712765715</v>
      </c>
      <c r="O23" s="89">
        <v>0.79432064712765715</v>
      </c>
      <c r="P23" s="89">
        <v>0.79432064712765715</v>
      </c>
      <c r="Q23" s="87">
        <v>0.87765398046099063</v>
      </c>
    </row>
    <row r="24" spans="1:18" ht="16.8" x14ac:dyDescent="0.45">
      <c r="J24" t="s">
        <v>70</v>
      </c>
      <c r="K24" s="89">
        <v>1.3369932074599316</v>
      </c>
      <c r="L24" s="89">
        <v>0.97422883485231271</v>
      </c>
      <c r="M24" s="89">
        <v>0.49432064712765733</v>
      </c>
      <c r="N24" s="89">
        <v>0.69432064712765751</v>
      </c>
      <c r="O24" s="89">
        <v>-0.10567935287234231</v>
      </c>
      <c r="P24" s="89">
        <v>0.29432064712765715</v>
      </c>
      <c r="Q24" s="87">
        <v>0.61475077180381232</v>
      </c>
    </row>
    <row r="25" spans="1:18" ht="16.8" x14ac:dyDescent="0.45">
      <c r="J25" t="s">
        <v>71</v>
      </c>
      <c r="K25" s="89">
        <v>2.1943206471276575</v>
      </c>
      <c r="L25" s="89">
        <v>1.1943206471276575</v>
      </c>
      <c r="M25" s="89">
        <v>1.1943206471276575</v>
      </c>
      <c r="N25" s="89">
        <v>0.89432064712765769</v>
      </c>
      <c r="O25" s="89">
        <v>0.39432064712765769</v>
      </c>
      <c r="P25" s="89">
        <v>0.39432064712765769</v>
      </c>
      <c r="Q25" s="87">
        <v>1.0443206471276576</v>
      </c>
    </row>
    <row r="26" spans="1:18" ht="16.8" x14ac:dyDescent="0.45">
      <c r="J26" t="s">
        <v>72</v>
      </c>
      <c r="K26" s="89">
        <v>0.99432064712765733</v>
      </c>
      <c r="L26" s="89">
        <v>1.3263646471276571</v>
      </c>
      <c r="M26" s="89">
        <v>0.75931264712765767</v>
      </c>
      <c r="N26" s="89">
        <v>0.33323864712765783</v>
      </c>
      <c r="O26" s="89">
        <v>0.39432064712765769</v>
      </c>
      <c r="P26" s="89">
        <v>0.6694226471276572</v>
      </c>
      <c r="Q26" s="87">
        <v>0.7461633137943241</v>
      </c>
    </row>
    <row r="27" spans="1:18" ht="16.8" x14ac:dyDescent="0.45">
      <c r="J27" t="s">
        <v>73</v>
      </c>
      <c r="K27" s="89">
        <v>1.6943206471276575</v>
      </c>
      <c r="L27" s="89">
        <v>1.1943206471276575</v>
      </c>
      <c r="M27" s="89">
        <v>0.69432064712765751</v>
      </c>
      <c r="N27" s="89">
        <v>0.69432064712765751</v>
      </c>
      <c r="O27" s="89">
        <v>-0.10567935287234231</v>
      </c>
      <c r="P27" s="89">
        <v>-0.30567935287234249</v>
      </c>
      <c r="Q27" s="87">
        <v>0.64432064712765758</v>
      </c>
    </row>
    <row r="28" spans="1:18" ht="16.8" x14ac:dyDescent="0.45">
      <c r="J28" t="s">
        <v>74</v>
      </c>
      <c r="K28" s="89">
        <v>1.6943206471276575</v>
      </c>
      <c r="L28" s="89">
        <v>0.79432064712765715</v>
      </c>
      <c r="M28" s="89">
        <v>9.4320647127657864E-2</v>
      </c>
      <c r="N28" s="89">
        <v>2.2943206471276572</v>
      </c>
      <c r="O28" s="89"/>
      <c r="P28" s="89"/>
      <c r="Q28" s="87">
        <v>1.2193206471276574</v>
      </c>
    </row>
    <row r="29" spans="1:18" x14ac:dyDescent="0.3">
      <c r="I29" s="21"/>
      <c r="J29" s="21" t="s">
        <v>77</v>
      </c>
      <c r="K29" s="21">
        <v>-1</v>
      </c>
      <c r="L29" s="21">
        <v>-1</v>
      </c>
      <c r="M29" s="21">
        <v>-1</v>
      </c>
      <c r="N29" s="21">
        <v>-1</v>
      </c>
      <c r="O29" s="21">
        <v>-1</v>
      </c>
      <c r="P29" s="21">
        <v>-1</v>
      </c>
      <c r="Q29" s="21">
        <v>-1</v>
      </c>
    </row>
    <row r="30" spans="1:18" x14ac:dyDescent="0.3">
      <c r="I30" s="21"/>
      <c r="J30" s="21" t="s">
        <v>78</v>
      </c>
      <c r="K30" s="21">
        <v>1</v>
      </c>
      <c r="L30" s="21">
        <v>1</v>
      </c>
      <c r="M30" s="21">
        <v>1</v>
      </c>
      <c r="N30" s="21">
        <v>1</v>
      </c>
      <c r="O30" s="21">
        <v>1</v>
      </c>
      <c r="P30" s="21">
        <v>1</v>
      </c>
      <c r="Q30" s="21">
        <v>1</v>
      </c>
    </row>
    <row r="31" spans="1:18" ht="15" x14ac:dyDescent="0.35">
      <c r="R31" s="84"/>
    </row>
    <row r="32" spans="1:18" ht="15" x14ac:dyDescent="0.35">
      <c r="R32" s="84"/>
    </row>
    <row r="33" spans="10:18" ht="15" x14ac:dyDescent="0.35">
      <c r="L33" s="22"/>
      <c r="R33" s="84"/>
    </row>
    <row r="34" spans="10:18" ht="14.4" customHeight="1" x14ac:dyDescent="0.3"/>
    <row r="35" spans="10:18" x14ac:dyDescent="0.3">
      <c r="J35" s="22"/>
    </row>
    <row r="36" spans="10:18" ht="18" x14ac:dyDescent="0.35">
      <c r="J36" s="83"/>
    </row>
    <row r="37" spans="10:18" x14ac:dyDescent="0.3">
      <c r="J37" s="22"/>
    </row>
    <row r="38" spans="10:18" x14ac:dyDescent="0.3">
      <c r="J38" s="22"/>
    </row>
    <row r="39" spans="10:18" x14ac:dyDescent="0.3">
      <c r="J39" s="22"/>
    </row>
    <row r="40" spans="10:18" x14ac:dyDescent="0.3">
      <c r="J40" s="22"/>
    </row>
    <row r="41" spans="10:18" x14ac:dyDescent="0.3">
      <c r="J41" s="22"/>
    </row>
    <row r="42" spans="10:18" x14ac:dyDescent="0.3">
      <c r="J42" s="22"/>
    </row>
    <row r="43" spans="10:18" x14ac:dyDescent="0.3">
      <c r="J43" s="22"/>
    </row>
    <row r="44" spans="10:18" x14ac:dyDescent="0.3">
      <c r="J44" s="22"/>
    </row>
  </sheetData>
  <mergeCells count="1">
    <mergeCell ref="A19:G22"/>
  </mergeCells>
  <conditionalFormatting sqref="Q6:Q8 Q11:Q28">
    <cfRule type="dataBar" priority="3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{50D020B5-8466-4A0F-98BE-CF51F43D6D9D}</x14:id>
        </ext>
      </extLst>
    </cfRule>
  </conditionalFormatting>
  <conditionalFormatting sqref="Q10">
    <cfRule type="dataBar" priority="1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{4FC2363B-D820-4026-A839-3DA0C2E54C5C}</x14:id>
        </ext>
      </extLst>
    </cfRule>
  </conditionalFormatting>
  <conditionalFormatting sqref="R31:R33 Q8 K6:P8 K9:Q9 K10:P28">
    <cfRule type="dataBar" priority="2">
      <dataBar>
        <cfvo type="min"/>
        <cfvo type="max"/>
        <color theme="0" tint="-0.14999847407452621"/>
      </dataBar>
      <extLst>
        <ext xmlns:x14="http://schemas.microsoft.com/office/spreadsheetml/2009/9/main" uri="{B025F937-C7B1-47D3-B67F-A62EFF666E3E}">
          <x14:id>{2C330E6E-F18E-4F6E-8F17-BE483F12E78B}</x14:id>
        </ext>
      </extLst>
    </cfRule>
  </conditionalFormatting>
  <hyperlinks>
    <hyperlink ref="A1" location="'ÍNDICE GFÁFICOS'!A1" display="Ir al índice de gráficos" xr:uid="{7F39C4EA-EB2E-4F2E-B926-499C19452136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0D020B5-8466-4A0F-98BE-CF51F43D6D9D}">
            <x14:dataBar minLength="0" maxLength="100" gradient="0">
              <x14:cfvo type="autoMin"/>
              <x14:cfvo type="autoMax"/>
              <x14:negativeFillColor theme="9"/>
              <x14:axisColor theme="3"/>
            </x14:dataBar>
          </x14:cfRule>
          <xm:sqref>Q6:Q8 Q11:Q28</xm:sqref>
        </x14:conditionalFormatting>
        <x14:conditionalFormatting xmlns:xm="http://schemas.microsoft.com/office/excel/2006/main">
          <x14:cfRule type="dataBar" id="{4FC2363B-D820-4026-A839-3DA0C2E54C5C}">
            <x14:dataBar minLength="0" maxLength="100" gradient="0">
              <x14:cfvo type="autoMin"/>
              <x14:cfvo type="autoMax"/>
              <x14:negativeFillColor theme="9"/>
              <x14:axisColor theme="3"/>
            </x14:dataBar>
          </x14:cfRule>
          <xm:sqref>Q10</xm:sqref>
        </x14:conditionalFormatting>
        <x14:conditionalFormatting xmlns:xm="http://schemas.microsoft.com/office/excel/2006/main">
          <x14:cfRule type="dataBar" id="{2C330E6E-F18E-4F6E-8F17-BE483F12E78B}">
            <x14:dataBar minLength="0" maxLength="100" gradient="0">
              <x14:cfvo type="autoMin"/>
              <x14:cfvo type="autoMax"/>
              <x14:negativeFillColor theme="9"/>
              <x14:axisColor theme="3"/>
            </x14:dataBar>
          </x14:cfRule>
          <xm:sqref>R31:R33 Q8 K6:P8 K9:Q9 K10:P28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F17B9-C863-4F91-A972-CFF6DFCEDC9D}">
  <dimension ref="A1:L23"/>
  <sheetViews>
    <sheetView showGridLines="0" workbookViewId="0"/>
  </sheetViews>
  <sheetFormatPr baseColWidth="10" defaultRowHeight="14.4" x14ac:dyDescent="0.3"/>
  <cols>
    <col min="1" max="1" width="4.88671875" customWidth="1"/>
  </cols>
  <sheetData>
    <row r="1" spans="1:12" x14ac:dyDescent="0.3">
      <c r="A1" s="346" t="s">
        <v>895</v>
      </c>
    </row>
    <row r="3" spans="1:12" x14ac:dyDescent="0.3">
      <c r="A3" s="340" t="s">
        <v>195</v>
      </c>
    </row>
    <row r="4" spans="1:12" s="22" customFormat="1" x14ac:dyDescent="0.3">
      <c r="B4" s="36"/>
      <c r="H4" s="35"/>
      <c r="I4" s="35"/>
    </row>
    <row r="5" spans="1:12" s="22" customFormat="1" ht="13.8" x14ac:dyDescent="0.3">
      <c r="B5" s="37"/>
      <c r="C5" s="34"/>
      <c r="D5" s="34"/>
      <c r="E5" s="34"/>
      <c r="F5" s="34"/>
      <c r="G5" s="34"/>
      <c r="H5" s="33" t="s">
        <v>27</v>
      </c>
      <c r="I5" s="33" t="s">
        <v>26</v>
      </c>
      <c r="J5" s="33" t="s">
        <v>25</v>
      </c>
      <c r="K5" s="33" t="s">
        <v>24</v>
      </c>
      <c r="L5" s="33" t="s">
        <v>23</v>
      </c>
    </row>
    <row r="6" spans="1:12" s="22" customFormat="1" ht="13.8" x14ac:dyDescent="0.3">
      <c r="B6" s="37"/>
      <c r="C6" s="30"/>
      <c r="D6" s="23"/>
      <c r="E6" s="23"/>
      <c r="F6" s="23"/>
      <c r="G6" s="23"/>
      <c r="H6" s="32" t="s">
        <v>22</v>
      </c>
      <c r="I6" s="31">
        <v>2.1069106518275191</v>
      </c>
      <c r="J6" s="31">
        <v>-0.93450668202423026</v>
      </c>
      <c r="K6" s="31">
        <v>-1.7552080251248603E-2</v>
      </c>
      <c r="L6" s="31">
        <v>3.0589694141029979</v>
      </c>
    </row>
    <row r="7" spans="1:12" s="22" customFormat="1" ht="13.8" x14ac:dyDescent="0.3">
      <c r="B7" s="37"/>
      <c r="C7" s="30"/>
      <c r="D7" s="23"/>
      <c r="E7" s="23"/>
      <c r="F7" s="23"/>
      <c r="G7" s="23"/>
      <c r="H7" s="32" t="s">
        <v>21</v>
      </c>
      <c r="I7" s="31">
        <v>0.34025666401019805</v>
      </c>
      <c r="J7" s="31">
        <v>-0.79691907170823639</v>
      </c>
      <c r="K7" s="31">
        <v>-0.10001348710379365</v>
      </c>
      <c r="L7" s="31">
        <v>1.2371892228222281</v>
      </c>
    </row>
    <row r="8" spans="1:12" s="22" customFormat="1" ht="13.8" x14ac:dyDescent="0.3">
      <c r="B8" s="37"/>
      <c r="C8" s="30"/>
      <c r="D8" s="23"/>
      <c r="E8" s="23"/>
      <c r="F8" s="23"/>
      <c r="G8" s="23"/>
      <c r="H8" s="32" t="s">
        <v>20</v>
      </c>
      <c r="I8" s="31">
        <v>-0.99838831713701381</v>
      </c>
      <c r="J8" s="31">
        <v>-0.32392002631000333</v>
      </c>
      <c r="K8" s="31">
        <v>-0.21123303569010643</v>
      </c>
      <c r="L8" s="31">
        <v>-0.46323525513690411</v>
      </c>
    </row>
    <row r="9" spans="1:12" s="22" customFormat="1" ht="13.8" x14ac:dyDescent="0.3">
      <c r="B9" s="37"/>
      <c r="C9" s="30"/>
      <c r="D9" s="23"/>
      <c r="E9" s="23"/>
      <c r="F9" s="23"/>
      <c r="G9" s="23"/>
      <c r="H9" s="32" t="s">
        <v>19</v>
      </c>
      <c r="I9" s="31">
        <v>-1.2071246922027896</v>
      </c>
      <c r="J9" s="31">
        <v>-0.36241898104908848</v>
      </c>
      <c r="K9" s="31">
        <v>-0.26996797868785205</v>
      </c>
      <c r="L9" s="31">
        <v>-0.57473773246584903</v>
      </c>
    </row>
    <row r="10" spans="1:12" s="22" customFormat="1" ht="13.8" x14ac:dyDescent="0.3">
      <c r="B10" s="37"/>
      <c r="C10" s="30"/>
      <c r="D10" s="23"/>
      <c r="E10" s="23"/>
      <c r="F10" s="23"/>
      <c r="G10" s="23"/>
      <c r="H10" s="32" t="s">
        <v>18</v>
      </c>
      <c r="I10" s="31">
        <v>-1.3108417318934329</v>
      </c>
      <c r="J10" s="31">
        <v>-0.20234500472394465</v>
      </c>
      <c r="K10" s="31">
        <v>-0.30271705035378293</v>
      </c>
      <c r="L10" s="31">
        <v>-0.80577967681570539</v>
      </c>
    </row>
    <row r="11" spans="1:12" s="22" customFormat="1" thickBot="1" x14ac:dyDescent="0.35">
      <c r="C11" s="30"/>
      <c r="D11" s="23"/>
      <c r="E11" s="23"/>
      <c r="F11" s="23"/>
      <c r="G11" s="23"/>
      <c r="H11" s="29" t="s">
        <v>17</v>
      </c>
      <c r="I11" s="28">
        <v>-0.81825857491335086</v>
      </c>
      <c r="J11" s="28">
        <v>-6.2459790440890783E-2</v>
      </c>
      <c r="K11" s="28">
        <v>-0.48493588984827041</v>
      </c>
      <c r="L11" s="28">
        <v>-0.27086289462418967</v>
      </c>
    </row>
    <row r="12" spans="1:12" s="22" customFormat="1" ht="13.8" x14ac:dyDescent="0.3">
      <c r="H12" s="26"/>
      <c r="I12" s="27"/>
    </row>
    <row r="13" spans="1:12" s="22" customFormat="1" ht="13.8" x14ac:dyDescent="0.3">
      <c r="H13" s="26"/>
      <c r="I13" s="27"/>
    </row>
    <row r="14" spans="1:12" s="22" customFormat="1" ht="13.8" x14ac:dyDescent="0.3">
      <c r="H14" s="26"/>
      <c r="I14" s="27"/>
    </row>
    <row r="15" spans="1:12" s="22" customFormat="1" ht="13.8" x14ac:dyDescent="0.3">
      <c r="H15" s="26"/>
      <c r="I15" s="23"/>
    </row>
    <row r="16" spans="1:12" s="22" customFormat="1" ht="13.8" x14ac:dyDescent="0.3">
      <c r="B16" s="25"/>
      <c r="I16" s="23"/>
    </row>
    <row r="17" spans="1:9" s="22" customFormat="1" ht="13.8" customHeight="1" x14ac:dyDescent="0.3">
      <c r="B17" s="455"/>
      <c r="C17" s="453"/>
      <c r="D17" s="453"/>
      <c r="E17" s="453"/>
      <c r="F17" s="453"/>
      <c r="G17" s="453"/>
      <c r="H17" s="24"/>
      <c r="I17" s="23"/>
    </row>
    <row r="18" spans="1:9" s="22" customFormat="1" ht="13.8" customHeight="1" x14ac:dyDescent="0.3">
      <c r="B18" s="453"/>
      <c r="C18" s="453"/>
      <c r="D18" s="453"/>
      <c r="E18" s="453"/>
      <c r="F18" s="453"/>
      <c r="G18" s="453"/>
      <c r="I18" s="23"/>
    </row>
    <row r="19" spans="1:9" s="22" customFormat="1" ht="13.8" customHeight="1" x14ac:dyDescent="0.3">
      <c r="B19" s="454"/>
      <c r="C19" s="454"/>
      <c r="D19" s="454"/>
      <c r="E19" s="454"/>
      <c r="F19" s="454"/>
      <c r="G19" s="454"/>
      <c r="I19" s="23"/>
    </row>
    <row r="20" spans="1:9" x14ac:dyDescent="0.3">
      <c r="A20" s="25" t="s">
        <v>156</v>
      </c>
    </row>
    <row r="21" spans="1:9" x14ac:dyDescent="0.3">
      <c r="A21" s="456" t="s">
        <v>184</v>
      </c>
      <c r="B21" s="453"/>
      <c r="C21" s="453"/>
      <c r="D21" s="453"/>
      <c r="E21" s="453"/>
      <c r="F21" s="453"/>
      <c r="G21" s="453"/>
    </row>
    <row r="22" spans="1:9" x14ac:dyDescent="0.3">
      <c r="A22" s="453"/>
      <c r="B22" s="453"/>
      <c r="C22" s="453"/>
      <c r="D22" s="453"/>
      <c r="E22" s="453"/>
      <c r="F22" s="453"/>
      <c r="G22" s="453"/>
    </row>
    <row r="23" spans="1:9" x14ac:dyDescent="0.3">
      <c r="A23" s="453"/>
      <c r="B23" s="453"/>
      <c r="C23" s="453"/>
      <c r="D23" s="453"/>
      <c r="E23" s="453"/>
      <c r="F23" s="453"/>
      <c r="G23" s="453"/>
    </row>
  </sheetData>
  <mergeCells count="2">
    <mergeCell ref="B17:G19"/>
    <mergeCell ref="A21:G23"/>
  </mergeCells>
  <conditionalFormatting sqref="H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{242EA5F2-09A4-430A-BF58-78B5078BDD3D}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{6D3C20AA-B43E-4BF5-9DC4-FCB7BEF3897B}</x14:id>
        </ext>
      </extLst>
    </cfRule>
  </conditionalFormatting>
  <conditionalFormatting sqref="I5:L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{40747474-374A-4173-88C1-38A29AA2A838}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{46CF2900-3A19-45BE-9B73-E394AA8D50EC}</x14:id>
        </ext>
      </extLst>
    </cfRule>
  </conditionalFormatting>
  <hyperlinks>
    <hyperlink ref="A1" location="'ÍNDICE GFÁFICOS'!A1" display="Ir al índice de gráficos" xr:uid="{8A2E60E1-92AD-427A-857D-D58203633243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42EA5F2-09A4-430A-BF58-78B5078BDD3D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D3C20AA-B43E-4BF5-9DC4-FCB7BEF3897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H5</xm:sqref>
        </x14:conditionalFormatting>
        <x14:conditionalFormatting xmlns:xm="http://schemas.microsoft.com/office/excel/2006/main">
          <x14:cfRule type="dataBar" id="{40747474-374A-4173-88C1-38A29AA2A83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6CF2900-3A19-45BE-9B73-E394AA8D50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I5:L5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8802A-C685-48E5-9D26-3074C9C24984}">
  <dimension ref="A1:Q49"/>
  <sheetViews>
    <sheetView showGridLines="0" zoomScaleNormal="100" workbookViewId="0"/>
  </sheetViews>
  <sheetFormatPr baseColWidth="10" defaultRowHeight="14.4" x14ac:dyDescent="0.3"/>
  <cols>
    <col min="1" max="1" width="5.33203125" customWidth="1"/>
    <col min="9" max="9" width="2.77734375" customWidth="1"/>
    <col min="10" max="10" width="20.77734375" bestFit="1" customWidth="1"/>
    <col min="11" max="17" width="8.77734375" customWidth="1"/>
  </cols>
  <sheetData>
    <row r="1" spans="1:17" s="58" customFormat="1" ht="15.6" x14ac:dyDescent="0.3">
      <c r="A1" s="346" t="s">
        <v>895</v>
      </c>
      <c r="B1" s="60"/>
      <c r="C1" s="60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</row>
    <row r="2" spans="1:17" s="58" customFormat="1" ht="15.6" x14ac:dyDescent="0.3">
      <c r="A2" s="62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</row>
    <row r="3" spans="1:17" x14ac:dyDescent="0.3">
      <c r="A3" s="340" t="s">
        <v>196</v>
      </c>
    </row>
    <row r="4" spans="1:17" s="53" customFormat="1" x14ac:dyDescent="0.3">
      <c r="C4"/>
      <c r="D4"/>
      <c r="E4"/>
      <c r="F4"/>
      <c r="G4"/>
      <c r="H4"/>
      <c r="I4"/>
      <c r="J4"/>
      <c r="K4"/>
      <c r="L4"/>
      <c r="M4"/>
      <c r="N4"/>
      <c r="O4"/>
      <c r="P4"/>
      <c r="Q4" s="39"/>
    </row>
    <row r="5" spans="1:17" s="53" customFormat="1" ht="26.4" x14ac:dyDescent="0.3">
      <c r="B5" s="36"/>
      <c r="C5" s="57"/>
      <c r="D5" s="57"/>
      <c r="E5" s="57"/>
      <c r="F5" s="57"/>
      <c r="G5" s="57"/>
      <c r="H5" s="57"/>
      <c r="I5" s="57"/>
      <c r="J5" s="33" t="s">
        <v>39</v>
      </c>
      <c r="K5" s="33" t="s">
        <v>22</v>
      </c>
      <c r="L5" s="33" t="s">
        <v>21</v>
      </c>
      <c r="M5" s="33" t="s">
        <v>20</v>
      </c>
      <c r="N5" s="33" t="s">
        <v>19</v>
      </c>
      <c r="O5" s="33" t="s">
        <v>18</v>
      </c>
      <c r="P5" s="33" t="s">
        <v>17</v>
      </c>
      <c r="Q5" s="54"/>
    </row>
    <row r="6" spans="1:17" s="22" customFormat="1" ht="13.8" x14ac:dyDescent="0.3">
      <c r="J6" s="52" t="s">
        <v>38</v>
      </c>
      <c r="K6" s="51">
        <v>31416.555940859369</v>
      </c>
      <c r="L6" s="51">
        <v>17032.561570847756</v>
      </c>
      <c r="M6" s="51">
        <v>-2133.9039695017273</v>
      </c>
      <c r="N6" s="51">
        <v>-5522.4900638870895</v>
      </c>
      <c r="O6" s="51">
        <v>-8710.4111967447679</v>
      </c>
      <c r="P6" s="51">
        <v>-1574.2791082166368</v>
      </c>
      <c r="Q6" s="50"/>
    </row>
    <row r="7" spans="1:17" s="22" customFormat="1" ht="13.8" x14ac:dyDescent="0.3">
      <c r="J7" s="49" t="s">
        <v>36</v>
      </c>
      <c r="K7" s="48">
        <v>9847.109855885501</v>
      </c>
      <c r="L7" s="48">
        <v>10340.214594054269</v>
      </c>
      <c r="M7" s="48">
        <v>3322.8168517540907</v>
      </c>
      <c r="N7" s="48">
        <v>2816.3744368601765</v>
      </c>
      <c r="O7" s="48">
        <v>4072.9449281183479</v>
      </c>
      <c r="P7" s="48">
        <v>-1038.6085167301644</v>
      </c>
      <c r="Q7" s="45"/>
    </row>
    <row r="8" spans="1:17" s="22" customFormat="1" ht="13.8" x14ac:dyDescent="0.3">
      <c r="J8" s="49" t="s">
        <v>34</v>
      </c>
      <c r="K8" s="48">
        <v>20176.960607894958</v>
      </c>
      <c r="L8" s="48">
        <v>20159.145136018604</v>
      </c>
      <c r="M8" s="48">
        <v>15437.817393408797</v>
      </c>
      <c r="N8" s="48">
        <v>11786.107985643903</v>
      </c>
      <c r="O8" s="48">
        <v>5622.8633408302558</v>
      </c>
      <c r="P8" s="48">
        <v>5971.2021879094827</v>
      </c>
      <c r="Q8" s="45"/>
    </row>
    <row r="9" spans="1:17" s="22" customFormat="1" ht="13.8" x14ac:dyDescent="0.3">
      <c r="J9" s="49" t="s">
        <v>32</v>
      </c>
      <c r="K9" s="48">
        <v>8024.9000934272481</v>
      </c>
      <c r="L9" s="48">
        <v>7143.922558957187</v>
      </c>
      <c r="M9" s="48">
        <v>736.7987600864144</v>
      </c>
      <c r="N9" s="48">
        <v>804.85292660290725</v>
      </c>
      <c r="O9" s="48">
        <v>898.7822878533043</v>
      </c>
      <c r="P9" s="48">
        <v>1392.0934788608574</v>
      </c>
      <c r="Q9" s="45"/>
    </row>
    <row r="10" spans="1:17" s="22" customFormat="1" thickBot="1" x14ac:dyDescent="0.35">
      <c r="J10" s="47" t="s">
        <v>30</v>
      </c>
      <c r="K10" s="46">
        <v>-6632.4146163483383</v>
      </c>
      <c r="L10" s="46">
        <v>-20610.720718182332</v>
      </c>
      <c r="M10" s="46">
        <v>-21631.336974751088</v>
      </c>
      <c r="N10" s="46">
        <v>-20929.825412994134</v>
      </c>
      <c r="O10" s="46">
        <v>-19305.001753546705</v>
      </c>
      <c r="P10" s="46">
        <v>-7898.9662582568708</v>
      </c>
      <c r="Q10" s="45"/>
    </row>
    <row r="11" spans="1:17" s="22" customFormat="1" ht="13.8" x14ac:dyDescent="0.3">
      <c r="K11" s="41"/>
      <c r="L11" s="41"/>
      <c r="M11" s="41"/>
      <c r="N11" s="41"/>
      <c r="O11" s="41"/>
      <c r="P11" s="41"/>
      <c r="Q11" s="45"/>
    </row>
    <row r="12" spans="1:17" s="22" customFormat="1" ht="13.8" x14ac:dyDescent="0.3">
      <c r="L12" s="41"/>
      <c r="M12" s="41"/>
      <c r="N12" s="41"/>
      <c r="O12" s="41"/>
      <c r="P12" s="41"/>
      <c r="Q12" s="43"/>
    </row>
    <row r="13" spans="1:17" s="22" customFormat="1" x14ac:dyDescent="0.3">
      <c r="K13" s="41"/>
      <c r="L13" s="41"/>
      <c r="M13" s="41"/>
      <c r="N13" s="41"/>
      <c r="O13" s="41"/>
      <c r="P13" s="41"/>
      <c r="Q13"/>
    </row>
    <row r="14" spans="1:17" s="22" customFormat="1" x14ac:dyDescent="0.3">
      <c r="K14" s="41"/>
      <c r="L14" s="41"/>
      <c r="M14" s="41"/>
      <c r="N14" s="41"/>
      <c r="O14" s="41"/>
      <c r="P14" s="41"/>
      <c r="Q14"/>
    </row>
    <row r="15" spans="1:17" s="22" customFormat="1" x14ac:dyDescent="0.3">
      <c r="K15" s="41"/>
      <c r="L15" s="41"/>
      <c r="M15" s="41"/>
      <c r="N15" s="41"/>
      <c r="O15" s="41"/>
      <c r="P15" s="41"/>
      <c r="Q15"/>
    </row>
    <row r="16" spans="1:17" s="22" customFormat="1" ht="13.8" x14ac:dyDescent="0.3">
      <c r="K16" s="41"/>
      <c r="L16" s="41"/>
      <c r="M16" s="41"/>
      <c r="N16" s="41"/>
      <c r="O16" s="41"/>
      <c r="P16" s="41"/>
    </row>
    <row r="20" spans="1:16" x14ac:dyDescent="0.3">
      <c r="A20" s="25" t="s">
        <v>156</v>
      </c>
    </row>
    <row r="21" spans="1:16" x14ac:dyDescent="0.3">
      <c r="A21" s="25"/>
    </row>
    <row r="22" spans="1:16" x14ac:dyDescent="0.3">
      <c r="A22" s="456" t="s">
        <v>184</v>
      </c>
      <c r="B22" s="453"/>
      <c r="C22" s="453"/>
      <c r="D22" s="453"/>
      <c r="E22" s="453"/>
      <c r="F22" s="453"/>
      <c r="G22" s="453"/>
    </row>
    <row r="23" spans="1:16" x14ac:dyDescent="0.3">
      <c r="A23" s="453"/>
      <c r="B23" s="453"/>
      <c r="C23" s="453"/>
      <c r="D23" s="453"/>
      <c r="E23" s="453"/>
      <c r="F23" s="453"/>
      <c r="G23" s="453"/>
    </row>
    <row r="28" spans="1:16" x14ac:dyDescent="0.3">
      <c r="J28" s="40"/>
      <c r="K28" s="40"/>
      <c r="L28" s="40"/>
      <c r="M28" s="40"/>
      <c r="N28" s="40"/>
      <c r="O28" s="40"/>
      <c r="P28" s="40"/>
    </row>
    <row r="29" spans="1:16" x14ac:dyDescent="0.3">
      <c r="J29" s="39"/>
      <c r="K29" s="39"/>
      <c r="L29" s="39"/>
      <c r="M29" s="39"/>
      <c r="N29" s="39"/>
      <c r="O29" s="39"/>
      <c r="P29" s="39"/>
    </row>
    <row r="30" spans="1:16" x14ac:dyDescent="0.3">
      <c r="J30" s="39"/>
      <c r="K30" s="39"/>
      <c r="L30" s="39"/>
      <c r="M30" s="39"/>
      <c r="N30" s="39"/>
      <c r="O30" s="39"/>
      <c r="P30" s="39"/>
    </row>
    <row r="31" spans="1:16" x14ac:dyDescent="0.3">
      <c r="J31" s="39"/>
      <c r="K31" s="39"/>
      <c r="L31" s="39"/>
      <c r="M31" s="39"/>
      <c r="N31" s="39"/>
      <c r="O31" s="39"/>
      <c r="P31" s="39"/>
    </row>
    <row r="32" spans="1:16" x14ac:dyDescent="0.3">
      <c r="J32" s="39"/>
      <c r="K32" s="39"/>
      <c r="L32" s="39"/>
      <c r="M32" s="39"/>
      <c r="N32" s="39"/>
      <c r="O32" s="39"/>
      <c r="P32" s="39"/>
    </row>
    <row r="33" spans="10:16" x14ac:dyDescent="0.3">
      <c r="J33" s="39"/>
      <c r="K33" s="39"/>
      <c r="L33" s="39"/>
      <c r="M33" s="39"/>
      <c r="N33" s="39"/>
      <c r="O33" s="39"/>
      <c r="P33" s="39"/>
    </row>
    <row r="34" spans="10:16" x14ac:dyDescent="0.3">
      <c r="J34" s="39"/>
      <c r="K34" s="39"/>
      <c r="L34" s="39"/>
      <c r="M34" s="39"/>
      <c r="N34" s="39"/>
      <c r="O34" s="39"/>
      <c r="P34" s="39"/>
    </row>
    <row r="35" spans="10:16" x14ac:dyDescent="0.3">
      <c r="J35" s="39"/>
      <c r="K35" s="39"/>
      <c r="L35" s="39"/>
      <c r="M35" s="39"/>
      <c r="N35" s="39"/>
      <c r="O35" s="39"/>
      <c r="P35" s="39"/>
    </row>
    <row r="36" spans="10:16" x14ac:dyDescent="0.3">
      <c r="J36" s="39"/>
      <c r="K36" s="39"/>
      <c r="L36" s="39"/>
      <c r="M36" s="39"/>
      <c r="N36" s="39"/>
      <c r="O36" s="39"/>
      <c r="P36" s="39"/>
    </row>
    <row r="37" spans="10:16" x14ac:dyDescent="0.3">
      <c r="J37" s="39"/>
      <c r="K37" s="39"/>
      <c r="L37" s="39"/>
      <c r="M37" s="39"/>
      <c r="N37" s="39"/>
      <c r="O37" s="39"/>
      <c r="P37" s="39"/>
    </row>
    <row r="38" spans="10:16" x14ac:dyDescent="0.3">
      <c r="J38" s="39"/>
      <c r="K38" s="39"/>
      <c r="L38" s="39"/>
      <c r="M38" s="39"/>
      <c r="N38" s="39"/>
      <c r="O38" s="39"/>
      <c r="P38" s="39"/>
    </row>
    <row r="39" spans="10:16" x14ac:dyDescent="0.3">
      <c r="J39" s="39"/>
      <c r="K39" s="39"/>
      <c r="L39" s="39"/>
      <c r="M39" s="39"/>
      <c r="N39" s="39"/>
      <c r="O39" s="39"/>
      <c r="P39" s="39"/>
    </row>
    <row r="40" spans="10:16" x14ac:dyDescent="0.3">
      <c r="J40" s="39"/>
      <c r="K40" s="39"/>
      <c r="L40" s="39"/>
      <c r="M40" s="39"/>
      <c r="N40" s="39"/>
      <c r="O40" s="39"/>
      <c r="P40" s="39"/>
    </row>
    <row r="41" spans="10:16" x14ac:dyDescent="0.3">
      <c r="J41" s="39"/>
      <c r="K41" s="39"/>
      <c r="L41" s="39"/>
      <c r="M41" s="39"/>
      <c r="N41" s="39"/>
      <c r="O41" s="39"/>
      <c r="P41" s="39"/>
    </row>
    <row r="42" spans="10:16" x14ac:dyDescent="0.3">
      <c r="J42" s="39"/>
      <c r="K42" s="39"/>
      <c r="L42" s="39"/>
      <c r="M42" s="39"/>
      <c r="N42" s="39"/>
      <c r="O42" s="39"/>
      <c r="P42" s="39"/>
    </row>
    <row r="43" spans="10:16" x14ac:dyDescent="0.3">
      <c r="J43" s="40"/>
      <c r="K43" s="40"/>
      <c r="L43" s="40"/>
      <c r="M43" s="40"/>
      <c r="N43" s="40"/>
      <c r="O43" s="40"/>
      <c r="P43" s="40"/>
    </row>
    <row r="44" spans="10:16" x14ac:dyDescent="0.3">
      <c r="J44" s="39"/>
      <c r="K44" s="39"/>
      <c r="L44" s="39"/>
      <c r="M44" s="39"/>
      <c r="N44" s="39"/>
      <c r="O44" s="39"/>
      <c r="P44" s="39"/>
    </row>
    <row r="45" spans="10:16" x14ac:dyDescent="0.3">
      <c r="J45" s="39"/>
      <c r="K45" s="39"/>
      <c r="L45" s="39"/>
      <c r="M45" s="39"/>
      <c r="N45" s="39"/>
      <c r="O45" s="39"/>
      <c r="P45" s="39"/>
    </row>
    <row r="46" spans="10:16" x14ac:dyDescent="0.3">
      <c r="J46" s="39"/>
      <c r="K46" s="39"/>
      <c r="L46" s="39"/>
      <c r="M46" s="39"/>
      <c r="N46" s="39"/>
      <c r="O46" s="39"/>
      <c r="P46" s="39"/>
    </row>
    <row r="47" spans="10:16" x14ac:dyDescent="0.3">
      <c r="J47" s="39"/>
      <c r="K47" s="39"/>
      <c r="L47" s="39"/>
      <c r="M47" s="39"/>
      <c r="N47" s="39"/>
      <c r="O47" s="39"/>
      <c r="P47" s="39"/>
    </row>
    <row r="48" spans="10:16" x14ac:dyDescent="0.3">
      <c r="J48" s="39"/>
      <c r="K48" s="39"/>
      <c r="L48" s="39"/>
      <c r="M48" s="39"/>
      <c r="N48" s="39"/>
      <c r="O48" s="39"/>
      <c r="P48" s="39"/>
    </row>
    <row r="49" spans="10:16" x14ac:dyDescent="0.3">
      <c r="J49" s="39"/>
      <c r="K49" s="39"/>
      <c r="L49" s="39"/>
      <c r="M49" s="39"/>
      <c r="N49" s="39"/>
      <c r="O49" s="39"/>
      <c r="P49" s="39"/>
    </row>
  </sheetData>
  <mergeCells count="1">
    <mergeCell ref="A22:G23"/>
  </mergeCells>
  <conditionalFormatting sqref="J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{72AB2700-D402-42B4-A679-0CD3E12E343A}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{75BF9773-E5C9-46C6-A433-ED1A9994545C}</x14:id>
        </ext>
      </extLst>
    </cfRule>
  </conditionalFormatting>
  <hyperlinks>
    <hyperlink ref="A1" location="'ÍNDICE GFÁFICOS'!A1" display="Ir al índice de gráficos" xr:uid="{284645DF-676F-40CA-A31B-68088DAD3605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2AB2700-D402-42B4-A679-0CD3E12E343A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75BF9773-E5C9-46C6-A433-ED1A999454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DC91A-644C-4681-A65E-CC421B781608}">
  <dimension ref="A1:AC21"/>
  <sheetViews>
    <sheetView showGridLines="0" workbookViewId="0"/>
  </sheetViews>
  <sheetFormatPr baseColWidth="10" defaultRowHeight="14.4" x14ac:dyDescent="0.3"/>
  <cols>
    <col min="1" max="1" width="5.33203125" customWidth="1"/>
  </cols>
  <sheetData>
    <row r="1" spans="1:29" s="64" customFormat="1" ht="15.6" x14ac:dyDescent="0.3">
      <c r="A1" s="346" t="s">
        <v>895</v>
      </c>
      <c r="B1" s="60"/>
      <c r="C1" s="68"/>
      <c r="D1" s="62"/>
      <c r="E1" s="62"/>
      <c r="F1" s="62"/>
      <c r="G1" s="62"/>
      <c r="H1" s="62"/>
      <c r="I1" s="26"/>
      <c r="J1" s="27"/>
      <c r="K1" s="59"/>
      <c r="L1" s="59"/>
      <c r="M1" s="66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</row>
    <row r="2" spans="1:29" s="66" customFormat="1" ht="15.6" x14ac:dyDescent="0.3">
      <c r="A2" s="22"/>
      <c r="B2" s="69"/>
      <c r="C2" s="67"/>
      <c r="D2" s="62"/>
      <c r="E2" s="62"/>
      <c r="F2" s="62"/>
      <c r="G2" s="62"/>
      <c r="H2" s="62"/>
      <c r="I2" s="26"/>
      <c r="J2" s="23"/>
    </row>
    <row r="3" spans="1:29" s="22" customFormat="1" ht="13.8" customHeight="1" x14ac:dyDescent="0.3">
      <c r="A3" s="340" t="s">
        <v>197</v>
      </c>
    </row>
    <row r="4" spans="1:29" s="22" customFormat="1" x14ac:dyDescent="0.3">
      <c r="B4" s="36"/>
      <c r="I4" s="63"/>
      <c r="J4" s="34"/>
    </row>
    <row r="5" spans="1:29" s="22" customFormat="1" ht="13.8" x14ac:dyDescent="0.3">
      <c r="C5" s="34"/>
      <c r="D5" s="34"/>
      <c r="E5" s="34"/>
      <c r="F5" s="34"/>
      <c r="G5" s="34"/>
      <c r="H5" s="34"/>
      <c r="I5" s="33" t="s">
        <v>27</v>
      </c>
      <c r="J5" s="33" t="s">
        <v>26</v>
      </c>
      <c r="K5" s="33" t="s">
        <v>25</v>
      </c>
      <c r="L5" s="33" t="s">
        <v>24</v>
      </c>
      <c r="M5" s="33" t="s">
        <v>23</v>
      </c>
    </row>
    <row r="6" spans="1:29" s="22" customFormat="1" ht="13.8" x14ac:dyDescent="0.3">
      <c r="B6" s="23"/>
      <c r="C6" s="30"/>
      <c r="D6" s="23"/>
      <c r="E6" s="23"/>
      <c r="F6" s="23"/>
      <c r="G6" s="23"/>
      <c r="H6" s="23"/>
      <c r="I6" s="32" t="s">
        <v>22</v>
      </c>
      <c r="J6" s="31">
        <v>2.3258881936434364</v>
      </c>
      <c r="K6" s="31">
        <v>1.343175682371949</v>
      </c>
      <c r="L6" s="31">
        <v>-0.28959677194873024</v>
      </c>
      <c r="M6" s="31">
        <v>1.2723092832202176</v>
      </c>
    </row>
    <row r="7" spans="1:29" s="22" customFormat="1" ht="13.8" x14ac:dyDescent="0.3">
      <c r="B7" s="23"/>
      <c r="C7" s="30"/>
      <c r="D7" s="23"/>
      <c r="E7" s="23"/>
      <c r="F7" s="23"/>
      <c r="G7" s="23"/>
      <c r="H7" s="23"/>
      <c r="I7" s="32" t="s">
        <v>21</v>
      </c>
      <c r="J7" s="31">
        <v>0.32504367443599591</v>
      </c>
      <c r="K7" s="31">
        <v>1.1562900604466961</v>
      </c>
      <c r="L7" s="31">
        <v>-1.0497900585222624</v>
      </c>
      <c r="M7" s="31">
        <v>0.21854367251156215</v>
      </c>
    </row>
    <row r="8" spans="1:29" s="22" customFormat="1" ht="13.8" x14ac:dyDescent="0.3">
      <c r="B8" s="23"/>
      <c r="C8" s="30"/>
      <c r="D8" s="23"/>
      <c r="E8" s="23"/>
      <c r="F8" s="23"/>
      <c r="G8" s="23"/>
      <c r="H8" s="23"/>
      <c r="I8" s="32" t="s">
        <v>20</v>
      </c>
      <c r="J8" s="31">
        <v>-0.38584370531322776</v>
      </c>
      <c r="K8" s="31">
        <v>0.99627887545439875</v>
      </c>
      <c r="L8" s="31">
        <v>-0.91743783390295874</v>
      </c>
      <c r="M8" s="31">
        <v>-0.46468474686466776</v>
      </c>
    </row>
    <row r="9" spans="1:29" s="22" customFormat="1" ht="13.8" x14ac:dyDescent="0.3">
      <c r="B9" s="23"/>
      <c r="C9" s="30"/>
      <c r="D9" s="23"/>
      <c r="E9" s="23"/>
      <c r="F9" s="23"/>
      <c r="G9" s="23"/>
      <c r="H9" s="23"/>
      <c r="I9" s="32" t="s">
        <v>19</v>
      </c>
      <c r="J9" s="31">
        <v>-0.56670851954414303</v>
      </c>
      <c r="K9" s="31">
        <v>0.89668492935917765</v>
      </c>
      <c r="L9" s="31">
        <v>-0.86554107455872753</v>
      </c>
      <c r="M9" s="31">
        <v>-0.59785237434459315</v>
      </c>
    </row>
    <row r="10" spans="1:29" s="22" customFormat="1" ht="13.8" x14ac:dyDescent="0.3">
      <c r="B10" s="23"/>
      <c r="C10" s="30"/>
      <c r="D10" s="23"/>
      <c r="E10" s="23"/>
      <c r="F10" s="23"/>
      <c r="G10" s="23"/>
      <c r="H10" s="23"/>
      <c r="I10" s="32" t="s">
        <v>18</v>
      </c>
      <c r="J10" s="31">
        <v>-1.0053227878956577</v>
      </c>
      <c r="K10" s="31">
        <v>0.41651683075680301</v>
      </c>
      <c r="L10" s="31">
        <v>-0.72098172848599518</v>
      </c>
      <c r="M10" s="31">
        <v>-0.70085789016646549</v>
      </c>
    </row>
    <row r="11" spans="1:29" s="22" customFormat="1" thickBot="1" x14ac:dyDescent="0.35">
      <c r="B11" s="23"/>
      <c r="C11" s="30"/>
      <c r="D11" s="23"/>
      <c r="E11" s="23"/>
      <c r="F11" s="23"/>
      <c r="G11" s="23"/>
      <c r="H11" s="23"/>
      <c r="I11" s="29" t="s">
        <v>17</v>
      </c>
      <c r="J11" s="28">
        <v>-0.63876989613773816</v>
      </c>
      <c r="K11" s="28">
        <v>-4.8665498036331876E-2</v>
      </c>
      <c r="L11" s="28">
        <v>-0.77351614341925767</v>
      </c>
      <c r="M11" s="28">
        <v>0.18341174531785143</v>
      </c>
    </row>
    <row r="12" spans="1:29" s="22" customFormat="1" ht="13.8" x14ac:dyDescent="0.3">
      <c r="A12" s="38"/>
      <c r="I12" s="26"/>
      <c r="J12" s="27"/>
    </row>
    <row r="13" spans="1:29" s="22" customFormat="1" ht="13.8" x14ac:dyDescent="0.3">
      <c r="I13" s="26"/>
      <c r="J13" s="23"/>
    </row>
    <row r="14" spans="1:29" s="22" customFormat="1" ht="13.8" x14ac:dyDescent="0.3">
      <c r="J14" s="262"/>
    </row>
    <row r="15" spans="1:29" s="22" customFormat="1" x14ac:dyDescent="0.3">
      <c r="B15" s="240"/>
      <c r="C15"/>
      <c r="D15"/>
      <c r="E15"/>
      <c r="F15"/>
      <c r="G15"/>
      <c r="H15"/>
      <c r="I15" s="24"/>
      <c r="J15" s="262"/>
    </row>
    <row r="18" spans="1:8" x14ac:dyDescent="0.3">
      <c r="A18" s="25" t="s">
        <v>156</v>
      </c>
      <c r="B18" s="25"/>
    </row>
    <row r="19" spans="1:8" x14ac:dyDescent="0.3">
      <c r="A19" s="456" t="s">
        <v>198</v>
      </c>
      <c r="B19" s="453"/>
      <c r="C19" s="453"/>
      <c r="D19" s="453"/>
      <c r="E19" s="453"/>
      <c r="F19" s="453"/>
      <c r="G19" s="453"/>
      <c r="H19" s="19"/>
    </row>
    <row r="20" spans="1:8" x14ac:dyDescent="0.3">
      <c r="A20" s="453"/>
      <c r="B20" s="453"/>
      <c r="C20" s="453"/>
      <c r="D20" s="453"/>
      <c r="E20" s="453"/>
      <c r="F20" s="453"/>
      <c r="G20" s="453"/>
      <c r="H20" s="19"/>
    </row>
    <row r="21" spans="1:8" x14ac:dyDescent="0.3">
      <c r="A21" s="453"/>
      <c r="B21" s="453"/>
      <c r="C21" s="453"/>
      <c r="D21" s="453"/>
      <c r="E21" s="453"/>
      <c r="F21" s="453"/>
      <c r="G21" s="453"/>
      <c r="H21" s="19"/>
    </row>
  </sheetData>
  <mergeCells count="1">
    <mergeCell ref="A19:G21"/>
  </mergeCells>
  <conditionalFormatting sqref="I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{4A5D2612-E1EB-449A-989E-2B2B41928555}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{51EC1C22-4314-4752-AC50-32121FC45E07}</x14:id>
        </ext>
      </extLst>
    </cfRule>
  </conditionalFormatting>
  <conditionalFormatting sqref="J5:M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{2CEC7F92-8458-4014-A7EA-1CBF4812F66F}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{8176B742-6C63-4257-A783-ECDA3B37179A}</x14:id>
        </ext>
      </extLst>
    </cfRule>
  </conditionalFormatting>
  <hyperlinks>
    <hyperlink ref="A1" location="'ÍNDICE GFÁFICOS'!A1" display="Ir al índice de gráficos" xr:uid="{A106D40D-E3A5-4FE6-A228-E34D5AF1929B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A5D2612-E1EB-449A-989E-2B2B4192855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51EC1C22-4314-4752-AC50-32121FC45E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</xm:sqref>
        </x14:conditionalFormatting>
        <x14:conditionalFormatting xmlns:xm="http://schemas.microsoft.com/office/excel/2006/main">
          <x14:cfRule type="dataBar" id="{2CEC7F92-8458-4014-A7EA-1CBF4812F66F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8176B742-6C63-4257-A783-ECDA3B3717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J5:M5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2FC17-040F-478F-ADFB-DC1BE3717684}">
  <dimension ref="A1:Q22"/>
  <sheetViews>
    <sheetView showGridLines="0" zoomScaleNormal="100" workbookViewId="0"/>
  </sheetViews>
  <sheetFormatPr baseColWidth="10" defaultRowHeight="14.4" x14ac:dyDescent="0.3"/>
  <cols>
    <col min="1" max="1" width="5.44140625" customWidth="1"/>
    <col min="9" max="9" width="2.77734375" customWidth="1"/>
    <col min="10" max="10" width="33.44140625" bestFit="1" customWidth="1"/>
    <col min="11" max="17" width="8.77734375" customWidth="1"/>
  </cols>
  <sheetData>
    <row r="1" spans="1:17" s="58" customFormat="1" x14ac:dyDescent="0.3">
      <c r="A1" s="346" t="s">
        <v>895</v>
      </c>
    </row>
    <row r="2" spans="1:17" s="58" customFormat="1" x14ac:dyDescent="0.3"/>
    <row r="3" spans="1:17" x14ac:dyDescent="0.3">
      <c r="A3" s="340"/>
      <c r="C3" s="22"/>
    </row>
    <row r="4" spans="1:17" s="53" customFormat="1" ht="15.6" x14ac:dyDescent="0.3">
      <c r="A4" s="340" t="s">
        <v>199</v>
      </c>
      <c r="C4" s="36"/>
      <c r="D4" s="57"/>
      <c r="E4" s="57"/>
      <c r="F4" s="57"/>
      <c r="G4" s="57"/>
      <c r="H4" s="57"/>
      <c r="I4" s="57"/>
      <c r="J4" s="59"/>
      <c r="K4" s="57"/>
      <c r="L4" s="57"/>
      <c r="M4" s="57"/>
      <c r="N4" s="57"/>
      <c r="O4" s="57"/>
      <c r="P4" s="57"/>
      <c r="Q4" s="39"/>
    </row>
    <row r="5" spans="1:17" s="53" customFormat="1" ht="26.4" x14ac:dyDescent="0.3">
      <c r="B5" s="36"/>
      <c r="C5"/>
      <c r="D5"/>
      <c r="E5"/>
      <c r="F5"/>
      <c r="G5"/>
      <c r="H5"/>
      <c r="I5"/>
      <c r="J5" s="33" t="s">
        <v>39</v>
      </c>
      <c r="K5" s="55" t="s">
        <v>22</v>
      </c>
      <c r="L5" s="55" t="s">
        <v>21</v>
      </c>
      <c r="M5" s="55" t="s">
        <v>20</v>
      </c>
      <c r="N5" s="55" t="s">
        <v>19</v>
      </c>
      <c r="O5" s="55" t="s">
        <v>18</v>
      </c>
      <c r="P5" s="55" t="s">
        <v>17</v>
      </c>
      <c r="Q5" s="54"/>
    </row>
    <row r="6" spans="1:17" s="22" customFormat="1" x14ac:dyDescent="0.3">
      <c r="B6"/>
      <c r="C6"/>
      <c r="D6"/>
      <c r="E6"/>
      <c r="F6"/>
      <c r="G6"/>
      <c r="H6"/>
      <c r="I6"/>
      <c r="J6" s="52" t="s">
        <v>37</v>
      </c>
      <c r="K6" s="51">
        <v>34710.31021717086</v>
      </c>
      <c r="L6" s="51">
        <v>18245.528456787695</v>
      </c>
      <c r="M6" s="51">
        <v>7054.828208044637</v>
      </c>
      <c r="N6" s="51">
        <v>3965.8307442029472</v>
      </c>
      <c r="O6" s="51">
        <v>-3773.5129467103397</v>
      </c>
      <c r="P6" s="51">
        <v>1788.2282273728633</v>
      </c>
      <c r="Q6" s="50"/>
    </row>
    <row r="7" spans="1:17" s="22" customFormat="1" x14ac:dyDescent="0.3">
      <c r="B7"/>
      <c r="C7"/>
      <c r="D7"/>
      <c r="E7"/>
      <c r="F7"/>
      <c r="G7"/>
      <c r="H7"/>
      <c r="I7"/>
      <c r="J7" s="49" t="s">
        <v>35</v>
      </c>
      <c r="K7" s="48">
        <v>17333.524898129341</v>
      </c>
      <c r="L7" s="48">
        <v>13667.826965459826</v>
      </c>
      <c r="M7" s="48">
        <v>8796.5159022030712</v>
      </c>
      <c r="N7" s="48">
        <v>6947.6186974284356</v>
      </c>
      <c r="O7" s="48">
        <v>4943.2535520078964</v>
      </c>
      <c r="P7" s="48">
        <v>1235.4536249288358</v>
      </c>
      <c r="Q7" s="45"/>
    </row>
    <row r="8" spans="1:17" s="22" customFormat="1" x14ac:dyDescent="0.3">
      <c r="B8"/>
      <c r="C8"/>
      <c r="D8"/>
      <c r="E8"/>
      <c r="F8"/>
      <c r="G8"/>
      <c r="H8"/>
      <c r="I8"/>
      <c r="J8" s="49" t="s">
        <v>33</v>
      </c>
      <c r="K8" s="48">
        <v>5933.3192680369248</v>
      </c>
      <c r="L8" s="48">
        <v>5504.355806350999</v>
      </c>
      <c r="M8" s="48">
        <v>1997.0214096882555</v>
      </c>
      <c r="N8" s="48">
        <v>1212.8417169785534</v>
      </c>
      <c r="O8" s="48">
        <v>384.78859307087259</v>
      </c>
      <c r="P8" s="48">
        <v>458.17586111632409</v>
      </c>
      <c r="Q8" s="45"/>
    </row>
    <row r="9" spans="1:17" s="22" customFormat="1" x14ac:dyDescent="0.3">
      <c r="B9"/>
      <c r="C9"/>
      <c r="D9"/>
      <c r="E9"/>
      <c r="F9"/>
      <c r="G9"/>
      <c r="H9"/>
      <c r="I9"/>
      <c r="J9" s="49" t="s">
        <v>31</v>
      </c>
      <c r="K9" s="48">
        <v>8331.9792318947548</v>
      </c>
      <c r="L9" s="48">
        <v>8076.3148870661425</v>
      </c>
      <c r="M9" s="48">
        <v>5343.5818981034536</v>
      </c>
      <c r="N9" s="48">
        <v>4719.7967791675437</v>
      </c>
      <c r="O9" s="48">
        <v>4714.6236001479883</v>
      </c>
      <c r="P9" s="48">
        <v>3126.8213718326188</v>
      </c>
      <c r="Q9" s="45"/>
    </row>
    <row r="10" spans="1:17" s="22" customFormat="1" x14ac:dyDescent="0.3">
      <c r="B10"/>
      <c r="C10"/>
      <c r="D10"/>
      <c r="E10"/>
      <c r="F10"/>
      <c r="G10"/>
      <c r="H10"/>
      <c r="I10"/>
      <c r="J10" s="49" t="s">
        <v>29</v>
      </c>
      <c r="K10" s="48">
        <v>-345.77404782379017</v>
      </c>
      <c r="L10" s="48">
        <v>-2679.4762907241093</v>
      </c>
      <c r="M10" s="48">
        <v>-2585.8810786640752</v>
      </c>
      <c r="N10" s="48">
        <v>-3378.3785707775241</v>
      </c>
      <c r="O10" s="48">
        <v>-3455.4520519228463</v>
      </c>
      <c r="P10" s="48">
        <v>4126.3593155893686</v>
      </c>
      <c r="Q10" s="45"/>
    </row>
    <row r="11" spans="1:17" s="22" customFormat="1" ht="15" thickBot="1" x14ac:dyDescent="0.35">
      <c r="B11"/>
      <c r="C11"/>
      <c r="D11"/>
      <c r="E11"/>
      <c r="F11"/>
      <c r="G11"/>
      <c r="H11"/>
      <c r="I11"/>
      <c r="J11" s="47" t="s">
        <v>28</v>
      </c>
      <c r="K11" s="46">
        <v>3457.2608669336187</v>
      </c>
      <c r="L11" s="46">
        <v>-6323.4929113651015</v>
      </c>
      <c r="M11" s="46">
        <v>-6496.4099232860608</v>
      </c>
      <c r="N11" s="46">
        <v>-5536.0478785940941</v>
      </c>
      <c r="O11" s="46">
        <v>-10360.726640014269</v>
      </c>
      <c r="P11" s="46">
        <v>-7158.5819460942294</v>
      </c>
      <c r="Q11" s="45"/>
    </row>
    <row r="12" spans="1:17" s="22" customFormat="1" x14ac:dyDescent="0.3">
      <c r="B12"/>
      <c r="C12"/>
      <c r="D12"/>
      <c r="E12"/>
      <c r="F12"/>
      <c r="G12"/>
      <c r="H12"/>
      <c r="I12"/>
      <c r="L12" s="44"/>
      <c r="M12" s="44"/>
      <c r="N12" s="44"/>
      <c r="O12" s="44"/>
      <c r="P12" s="44"/>
      <c r="Q12" s="43"/>
    </row>
    <row r="13" spans="1:17" s="22" customFormat="1" x14ac:dyDescent="0.3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 s="22" customFormat="1" x14ac:dyDescent="0.3"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 s="22" customFormat="1" x14ac:dyDescent="0.3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s="22" customFormat="1" ht="13.8" x14ac:dyDescent="0.3"/>
    <row r="19" spans="1:8" x14ac:dyDescent="0.3">
      <c r="A19" s="25" t="s">
        <v>156</v>
      </c>
    </row>
    <row r="20" spans="1:8" x14ac:dyDescent="0.3">
      <c r="A20" s="456" t="s">
        <v>198</v>
      </c>
      <c r="B20" s="453"/>
      <c r="C20" s="453"/>
      <c r="D20" s="453"/>
      <c r="E20" s="453"/>
      <c r="F20" s="453"/>
      <c r="G20" s="453"/>
      <c r="H20" s="453"/>
    </row>
    <row r="21" spans="1:8" x14ac:dyDescent="0.3">
      <c r="A21" s="453"/>
      <c r="B21" s="453"/>
      <c r="C21" s="453"/>
      <c r="D21" s="453"/>
      <c r="E21" s="453"/>
      <c r="F21" s="453"/>
      <c r="G21" s="453"/>
      <c r="H21" s="453"/>
    </row>
    <row r="22" spans="1:8" x14ac:dyDescent="0.3">
      <c r="A22" s="453"/>
      <c r="B22" s="453"/>
      <c r="C22" s="453"/>
      <c r="D22" s="453"/>
      <c r="E22" s="453"/>
      <c r="F22" s="453"/>
      <c r="G22" s="453"/>
      <c r="H22" s="453"/>
    </row>
  </sheetData>
  <mergeCells count="1">
    <mergeCell ref="A20:H22"/>
  </mergeCells>
  <conditionalFormatting sqref="J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{F74C4D12-5657-4421-AE17-C57D290F885B}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{13ED7256-C394-415B-A92E-6F783F7D404F}</x14:id>
        </ext>
      </extLst>
    </cfRule>
  </conditionalFormatting>
  <hyperlinks>
    <hyperlink ref="A1" location="'ÍNDICE GFÁFICOS'!A1" display="Ir al índice de gráficos" xr:uid="{A15297F8-6AA5-4469-99A7-2E5A956354FB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74C4D12-5657-4421-AE17-C57D290F885B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13ED7256-C394-415B-A92E-6F783F7D40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96929-3464-4FF5-A553-4BF2D4A01006}">
  <dimension ref="A1:AW22"/>
  <sheetViews>
    <sheetView showGridLines="0" workbookViewId="0">
      <selection activeCell="A4" sqref="A4"/>
    </sheetView>
  </sheetViews>
  <sheetFormatPr baseColWidth="10" defaultRowHeight="14.4" x14ac:dyDescent="0.3"/>
  <cols>
    <col min="1" max="1" width="5.5546875" customWidth="1"/>
  </cols>
  <sheetData>
    <row r="1" spans="1:49" s="64" customFormat="1" ht="15.6" x14ac:dyDescent="0.3">
      <c r="A1" s="346" t="s">
        <v>895</v>
      </c>
      <c r="B1" s="60"/>
      <c r="C1" s="68"/>
      <c r="D1" s="62"/>
      <c r="E1" s="62"/>
      <c r="F1" s="62"/>
      <c r="G1" s="62"/>
      <c r="H1" s="62"/>
      <c r="I1" s="67"/>
      <c r="J1" s="59"/>
      <c r="K1" s="59"/>
      <c r="L1" s="59"/>
      <c r="M1" s="66"/>
      <c r="N1" s="66"/>
      <c r="O1" s="59"/>
      <c r="P1" s="59"/>
      <c r="Q1" s="66"/>
      <c r="R1" s="66"/>
      <c r="S1" s="59"/>
      <c r="T1" s="59"/>
      <c r="U1" s="59"/>
      <c r="V1" s="66"/>
      <c r="W1" s="66"/>
      <c r="X1" s="59"/>
      <c r="Y1" s="59"/>
      <c r="Z1" s="59"/>
      <c r="AA1" s="66"/>
      <c r="AB1" s="66"/>
      <c r="AC1" s="59"/>
      <c r="AD1" s="59"/>
      <c r="AE1" s="59"/>
      <c r="AF1" s="66"/>
      <c r="AG1" s="66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</row>
    <row r="2" spans="1:49" s="22" customFormat="1" ht="13.8" customHeight="1" x14ac:dyDescent="0.3"/>
    <row r="4" spans="1:49" x14ac:dyDescent="0.3">
      <c r="A4" s="340" t="s">
        <v>1019</v>
      </c>
      <c r="B4" s="338"/>
    </row>
    <row r="5" spans="1:49" s="22" customFormat="1" x14ac:dyDescent="0.3">
      <c r="B5" s="340"/>
      <c r="I5"/>
      <c r="J5"/>
    </row>
    <row r="6" spans="1:49" s="22" customFormat="1" ht="26.4" x14ac:dyDescent="0.3">
      <c r="C6" s="34"/>
      <c r="D6" s="34"/>
      <c r="E6" s="34"/>
      <c r="F6" s="34"/>
      <c r="G6" s="34"/>
      <c r="H6" s="34"/>
      <c r="I6" s="33" t="s">
        <v>27</v>
      </c>
      <c r="J6" s="33" t="s">
        <v>26</v>
      </c>
      <c r="K6" s="33" t="s">
        <v>25</v>
      </c>
      <c r="L6" s="33" t="s">
        <v>24</v>
      </c>
      <c r="M6" s="33" t="s">
        <v>23</v>
      </c>
      <c r="N6" s="33" t="s">
        <v>40</v>
      </c>
    </row>
    <row r="7" spans="1:49" s="22" customFormat="1" ht="13.8" x14ac:dyDescent="0.3">
      <c r="B7" s="23"/>
      <c r="C7" s="30"/>
      <c r="D7" s="23"/>
      <c r="E7" s="23"/>
      <c r="F7" s="23"/>
      <c r="G7" s="23"/>
      <c r="H7" s="23"/>
      <c r="I7" s="32" t="s">
        <v>22</v>
      </c>
      <c r="J7" s="31">
        <v>-0.17370814953132344</v>
      </c>
      <c r="K7" s="31">
        <v>-1.2221983650743187</v>
      </c>
      <c r="L7" s="31">
        <v>-0.2105052202684751</v>
      </c>
      <c r="M7" s="31">
        <v>1.2589954358114717</v>
      </c>
      <c r="N7" s="31">
        <v>-0.73893895982540836</v>
      </c>
    </row>
    <row r="8" spans="1:49" s="22" customFormat="1" ht="13.8" x14ac:dyDescent="0.3">
      <c r="B8" s="23"/>
      <c r="C8" s="30"/>
      <c r="D8" s="23"/>
      <c r="E8" s="23"/>
      <c r="F8" s="23"/>
      <c r="G8" s="23"/>
      <c r="H8" s="23"/>
      <c r="I8" s="32" t="s">
        <v>21</v>
      </c>
      <c r="J8" s="31">
        <v>-6.5954645308957963E-2</v>
      </c>
      <c r="K8" s="31">
        <v>-0.98672817871849838</v>
      </c>
      <c r="L8" s="31">
        <v>-0.24509000633164321</v>
      </c>
      <c r="M8" s="31">
        <v>1.1658635397411843</v>
      </c>
      <c r="N8" s="31">
        <v>-0.36102717639039622</v>
      </c>
    </row>
    <row r="9" spans="1:49" s="22" customFormat="1" ht="13.8" x14ac:dyDescent="0.3">
      <c r="B9" s="23"/>
      <c r="C9" s="30"/>
      <c r="D9" s="23"/>
      <c r="E9" s="23"/>
      <c r="F9" s="23"/>
      <c r="G9" s="23"/>
      <c r="H9" s="23"/>
      <c r="I9" s="32" t="s">
        <v>20</v>
      </c>
      <c r="J9" s="31">
        <v>-0.15084154874581918</v>
      </c>
      <c r="K9" s="31">
        <v>-0.47505750410654635</v>
      </c>
      <c r="L9" s="31">
        <v>-0.11461163399197678</v>
      </c>
      <c r="M9" s="31">
        <v>0.4388275893527035</v>
      </c>
      <c r="N9" s="31" t="s">
        <v>164</v>
      </c>
    </row>
    <row r="10" spans="1:49" s="22" customFormat="1" ht="13.8" x14ac:dyDescent="0.3">
      <c r="B10" s="23"/>
      <c r="C10" s="30"/>
      <c r="D10" s="23"/>
      <c r="E10" s="23"/>
      <c r="F10" s="23"/>
      <c r="G10" s="23"/>
      <c r="H10" s="23"/>
      <c r="I10" s="32" t="s">
        <v>19</v>
      </c>
      <c r="J10" s="31">
        <v>-9.9384013010098665E-2</v>
      </c>
      <c r="K10" s="31">
        <v>-0.47353778819080633</v>
      </c>
      <c r="L10" s="31">
        <v>-0.11075538856197852</v>
      </c>
      <c r="M10" s="31">
        <v>0.48490916374268489</v>
      </c>
      <c r="N10" s="31">
        <v>-0.15125092737970647</v>
      </c>
    </row>
    <row r="11" spans="1:49" s="22" customFormat="1" ht="13.8" x14ac:dyDescent="0.3">
      <c r="B11" s="23"/>
      <c r="C11" s="30"/>
      <c r="D11" s="23"/>
      <c r="E11" s="23"/>
      <c r="F11" s="23"/>
      <c r="G11" s="23"/>
      <c r="H11" s="23"/>
      <c r="I11" s="32" t="s">
        <v>18</v>
      </c>
      <c r="J11" s="31">
        <v>0.12015978095376337</v>
      </c>
      <c r="K11" s="31">
        <v>-0.1627483352420224</v>
      </c>
      <c r="L11" s="31">
        <v>-4.9023917014547717E-2</v>
      </c>
      <c r="M11" s="31">
        <v>0.33193203321033321</v>
      </c>
      <c r="N11" s="31" t="s">
        <v>164</v>
      </c>
    </row>
    <row r="12" spans="1:49" s="22" customFormat="1" thickBot="1" x14ac:dyDescent="0.35">
      <c r="B12" s="23"/>
      <c r="C12" s="30"/>
      <c r="D12" s="23"/>
      <c r="E12" s="23"/>
      <c r="F12" s="23"/>
      <c r="G12" s="23"/>
      <c r="H12" s="23"/>
      <c r="I12" s="29" t="s">
        <v>17</v>
      </c>
      <c r="J12" s="28">
        <v>0.19453474221932493</v>
      </c>
      <c r="K12" s="28">
        <v>-8.4413511009275272E-2</v>
      </c>
      <c r="L12" s="28">
        <v>9.0779556315620027E-2</v>
      </c>
      <c r="M12" s="28">
        <v>0.18816869691298027</v>
      </c>
      <c r="N12" s="28">
        <v>0.25935809009413047</v>
      </c>
    </row>
    <row r="13" spans="1:49" s="22" customFormat="1" ht="13.8" x14ac:dyDescent="0.3">
      <c r="I13" s="26"/>
      <c r="J13" s="263"/>
      <c r="N13" s="263"/>
    </row>
    <row r="14" spans="1:49" s="22" customFormat="1" ht="13.8" x14ac:dyDescent="0.3">
      <c r="I14" s="26"/>
      <c r="J14" s="23"/>
    </row>
    <row r="15" spans="1:49" s="22" customFormat="1" ht="13.8" x14ac:dyDescent="0.3">
      <c r="I15" s="26"/>
      <c r="J15" s="23"/>
    </row>
    <row r="16" spans="1:49" s="22" customFormat="1" ht="13.8" x14ac:dyDescent="0.3">
      <c r="I16" s="26"/>
      <c r="J16" s="23"/>
    </row>
    <row r="17" spans="1:10" s="22" customFormat="1" ht="13.8" x14ac:dyDescent="0.3">
      <c r="I17" s="26"/>
      <c r="J17" s="23"/>
    </row>
    <row r="18" spans="1:10" s="22" customFormat="1" ht="13.8" x14ac:dyDescent="0.3">
      <c r="I18" s="26"/>
      <c r="J18" s="23"/>
    </row>
    <row r="19" spans="1:10" s="22" customFormat="1" ht="13.8" x14ac:dyDescent="0.3">
      <c r="A19" s="25" t="s">
        <v>105</v>
      </c>
      <c r="B19" s="25"/>
      <c r="C19" s="25"/>
      <c r="D19" s="25"/>
      <c r="E19" s="25"/>
      <c r="F19" s="25"/>
      <c r="G19" s="25"/>
      <c r="H19" s="25"/>
      <c r="J19" s="23"/>
    </row>
    <row r="20" spans="1:10" s="22" customFormat="1" x14ac:dyDescent="0.3">
      <c r="A20" s="456" t="s">
        <v>200</v>
      </c>
      <c r="B20" s="453"/>
      <c r="C20" s="453"/>
      <c r="D20" s="453"/>
      <c r="E20" s="453"/>
      <c r="F20" s="453"/>
      <c r="G20" s="453"/>
      <c r="H20" s="19"/>
      <c r="I20" s="24"/>
      <c r="J20" s="23"/>
    </row>
    <row r="21" spans="1:10" s="22" customFormat="1" ht="13.8" customHeight="1" x14ac:dyDescent="0.3">
      <c r="A21" s="453"/>
      <c r="B21" s="453"/>
      <c r="C21" s="453"/>
      <c r="D21" s="453"/>
      <c r="E21" s="453"/>
      <c r="F21" s="453"/>
      <c r="G21" s="453"/>
      <c r="H21" s="19"/>
      <c r="J21" s="23"/>
    </row>
    <row r="22" spans="1:10" x14ac:dyDescent="0.3">
      <c r="A22" s="453"/>
      <c r="B22" s="453"/>
      <c r="C22" s="453"/>
      <c r="D22" s="453"/>
      <c r="E22" s="453"/>
      <c r="F22" s="453"/>
      <c r="G22" s="453"/>
      <c r="H22" s="19"/>
    </row>
  </sheetData>
  <mergeCells count="1">
    <mergeCell ref="A20:G22"/>
  </mergeCells>
  <conditionalFormatting sqref="I6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{B20FAD97-6D07-42BF-A4AB-F6015716F6B8}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{1DEAC8B3-A6A2-476C-ABD8-1347AEB6235A}</x14:id>
        </ext>
      </extLst>
    </cfRule>
  </conditionalFormatting>
  <conditionalFormatting sqref="J6:N6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{FACB8CC0-E720-4A47-9D6D-1A48CAC65DEC}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{35DF6273-2EC3-460E-8F65-CF28200F832A}</x14:id>
        </ext>
      </extLst>
    </cfRule>
  </conditionalFormatting>
  <hyperlinks>
    <hyperlink ref="A1" location="'ÍNDICE GFÁFICOS'!A1" display="Ir al índice de gráficos" xr:uid="{03EEB962-7229-4836-BB95-17B8FC31D40C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0FAD97-6D07-42BF-A4AB-F6015716F6B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1DEAC8B3-A6A2-476C-ABD8-1347AEB623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I6</xm:sqref>
        </x14:conditionalFormatting>
        <x14:conditionalFormatting xmlns:xm="http://schemas.microsoft.com/office/excel/2006/main">
          <x14:cfRule type="dataBar" id="{FACB8CC0-E720-4A47-9D6D-1A48CAC65DEC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5DF6273-2EC3-460E-8F65-CF28200F83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J6:N6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E1FF3-05C4-411F-8CD9-2297D424C831}">
  <dimension ref="A1:AE24"/>
  <sheetViews>
    <sheetView showGridLines="0" zoomScaleNormal="100" workbookViewId="0"/>
  </sheetViews>
  <sheetFormatPr baseColWidth="10" defaultRowHeight="14.4" x14ac:dyDescent="0.3"/>
  <cols>
    <col min="1" max="1" width="7.109375" style="80" customWidth="1"/>
    <col min="12" max="12" width="8.77734375" customWidth="1"/>
    <col min="13" max="19" width="5.77734375" customWidth="1"/>
    <col min="20" max="21" width="11.77734375" customWidth="1"/>
    <col min="22" max="22" width="8.77734375" customWidth="1"/>
    <col min="23" max="29" width="5.77734375" customWidth="1"/>
    <col min="30" max="30" width="11.77734375" customWidth="1"/>
  </cols>
  <sheetData>
    <row r="1" spans="1:31" x14ac:dyDescent="0.3">
      <c r="A1" s="346" t="s">
        <v>895</v>
      </c>
    </row>
    <row r="3" spans="1:31" x14ac:dyDescent="0.3">
      <c r="A3" s="340"/>
    </row>
    <row r="4" spans="1:31" ht="18" x14ac:dyDescent="0.5">
      <c r="A4" s="340" t="s">
        <v>202</v>
      </c>
      <c r="L4" s="36"/>
      <c r="M4" s="105"/>
      <c r="N4" s="105"/>
      <c r="O4" s="105"/>
      <c r="P4" s="105"/>
      <c r="Q4" s="105"/>
      <c r="R4" s="105"/>
      <c r="S4" s="105"/>
      <c r="T4" s="105"/>
      <c r="U4" s="105"/>
      <c r="V4" s="105"/>
    </row>
    <row r="5" spans="1:31" ht="18" x14ac:dyDescent="0.5">
      <c r="A5" s="36"/>
      <c r="L5" s="36"/>
      <c r="M5" s="105"/>
      <c r="N5" s="105"/>
      <c r="O5" s="105"/>
      <c r="P5" s="105"/>
      <c r="Q5" s="105"/>
      <c r="R5" s="105"/>
      <c r="S5" s="105"/>
      <c r="T5" s="105"/>
      <c r="U5" s="105"/>
      <c r="V5" s="105"/>
    </row>
    <row r="6" spans="1:31" ht="18" x14ac:dyDescent="0.5">
      <c r="A6" s="36"/>
      <c r="B6" s="340" t="s">
        <v>203</v>
      </c>
      <c r="G6" s="340" t="s">
        <v>898</v>
      </c>
      <c r="L6" s="131"/>
      <c r="M6" s="457" t="s">
        <v>2</v>
      </c>
      <c r="N6" s="418"/>
      <c r="O6" s="418"/>
      <c r="P6" s="418"/>
      <c r="Q6" s="418"/>
      <c r="R6" s="418"/>
      <c r="S6" s="418"/>
      <c r="T6" s="130" t="s">
        <v>104</v>
      </c>
      <c r="V6" s="105"/>
      <c r="W6" s="458" t="s">
        <v>3</v>
      </c>
      <c r="X6" s="418"/>
      <c r="Y6" s="418"/>
      <c r="Z6" s="418"/>
      <c r="AA6" s="418"/>
      <c r="AB6" s="418"/>
      <c r="AC6" s="418"/>
      <c r="AD6" s="129" t="s">
        <v>104</v>
      </c>
      <c r="AE6" s="107"/>
    </row>
    <row r="7" spans="1:31" ht="18" x14ac:dyDescent="0.5">
      <c r="A7"/>
      <c r="L7" s="128"/>
      <c r="M7" s="127">
        <v>2016</v>
      </c>
      <c r="N7" s="127">
        <v>2017</v>
      </c>
      <c r="O7" s="127">
        <v>2018</v>
      </c>
      <c r="P7" s="127">
        <v>2019</v>
      </c>
      <c r="Q7" s="127">
        <v>2020</v>
      </c>
      <c r="R7" s="126">
        <v>2021</v>
      </c>
      <c r="S7" s="126">
        <v>2022</v>
      </c>
      <c r="T7" s="126" t="s">
        <v>16</v>
      </c>
      <c r="V7" s="128"/>
      <c r="W7" s="127">
        <v>2016</v>
      </c>
      <c r="X7" s="127">
        <v>2017</v>
      </c>
      <c r="Y7" s="127">
        <v>2018</v>
      </c>
      <c r="Z7" s="127">
        <v>2019</v>
      </c>
      <c r="AA7" s="127">
        <v>2020</v>
      </c>
      <c r="AB7" s="126">
        <v>2021</v>
      </c>
      <c r="AC7" s="126">
        <v>2022</v>
      </c>
      <c r="AD7" s="126" t="s">
        <v>16</v>
      </c>
      <c r="AE7" s="107"/>
    </row>
    <row r="8" spans="1:31" ht="18" x14ac:dyDescent="0.5">
      <c r="A8" s="22"/>
      <c r="L8" s="118" t="s">
        <v>22</v>
      </c>
      <c r="M8" s="125">
        <v>-0.7307563075120167</v>
      </c>
      <c r="N8" s="124">
        <v>8.2739449885044447E-2</v>
      </c>
      <c r="O8" s="124">
        <v>-0.23505532472500423</v>
      </c>
      <c r="P8" s="124">
        <v>-0.58874795604430785</v>
      </c>
      <c r="Q8" s="124"/>
      <c r="R8" s="124">
        <v>0.64854878302426755</v>
      </c>
      <c r="S8" s="123">
        <v>-0.21897754181591189</v>
      </c>
      <c r="T8" s="123">
        <v>-0.17370814953132144</v>
      </c>
      <c r="V8" s="118" t="s">
        <v>22</v>
      </c>
      <c r="W8" s="125">
        <v>-1.7406432278644015</v>
      </c>
      <c r="X8" s="124">
        <v>-0.21370483869027934</v>
      </c>
      <c r="Y8" s="124">
        <v>-0.44636371091155436</v>
      </c>
      <c r="Z8" s="124">
        <v>-1.4784230062129624</v>
      </c>
      <c r="AA8" s="124"/>
      <c r="AB8" s="124"/>
      <c r="AC8" s="123">
        <v>0.18443998455215294</v>
      </c>
      <c r="AD8" s="123">
        <v>-0.73893895982540891</v>
      </c>
      <c r="AE8" s="107"/>
    </row>
    <row r="9" spans="1:31" ht="18" x14ac:dyDescent="0.5">
      <c r="A9" s="22"/>
      <c r="L9" s="118" t="s">
        <v>21</v>
      </c>
      <c r="M9" s="121">
        <v>-0.47957749895971169</v>
      </c>
      <c r="N9" s="120">
        <v>9.6297182978720031E-2</v>
      </c>
      <c r="O9" s="120">
        <v>-0.20257509344042424</v>
      </c>
      <c r="P9" s="120">
        <v>-0.90955071835851098</v>
      </c>
      <c r="Q9" s="120"/>
      <c r="R9" s="120">
        <v>1.0844652663519723</v>
      </c>
      <c r="S9" s="119">
        <v>1.5212989574204805E-2</v>
      </c>
      <c r="T9" s="119">
        <v>-6.5954645308958296E-2</v>
      </c>
      <c r="V9" s="118" t="s">
        <v>21</v>
      </c>
      <c r="W9" s="121">
        <v>-1.7638184251418925</v>
      </c>
      <c r="X9" s="120">
        <v>2.6295161309704884E-2</v>
      </c>
      <c r="Y9" s="120">
        <v>-0.33232382755857826</v>
      </c>
      <c r="Z9" s="120">
        <v>-1.0561562588580851</v>
      </c>
      <c r="AA9" s="120"/>
      <c r="AB9" s="120">
        <v>0.81304103201658506</v>
      </c>
      <c r="AC9" s="119">
        <v>0.14679925988987819</v>
      </c>
      <c r="AD9" s="119">
        <v>-0.361027176390398</v>
      </c>
      <c r="AE9" s="107"/>
    </row>
    <row r="10" spans="1:31" ht="18" x14ac:dyDescent="0.5">
      <c r="A10" s="22"/>
      <c r="L10" s="118" t="s">
        <v>20</v>
      </c>
      <c r="M10" s="121">
        <v>-0.37111922920151308</v>
      </c>
      <c r="N10" s="120">
        <v>9.6297182978720031E-2</v>
      </c>
      <c r="O10" s="120">
        <v>-0.11825111390873966</v>
      </c>
      <c r="P10" s="120">
        <v>-0.76142490266617457</v>
      </c>
      <c r="Q10" s="120">
        <v>-4.0785752941493669E-2</v>
      </c>
      <c r="R10" s="120">
        <v>0.75193758634225905</v>
      </c>
      <c r="S10" s="119">
        <v>-0.61254461182378783</v>
      </c>
      <c r="T10" s="119">
        <v>-0.15084154874581854</v>
      </c>
      <c r="V10" s="118" t="s">
        <v>20</v>
      </c>
      <c r="W10" s="121"/>
      <c r="X10" s="120"/>
      <c r="Y10" s="120"/>
      <c r="Z10" s="120"/>
      <c r="AA10" s="120"/>
      <c r="AB10" s="120"/>
      <c r="AC10" s="119"/>
      <c r="AD10" s="119">
        <v>0</v>
      </c>
      <c r="AE10" s="107"/>
    </row>
    <row r="11" spans="1:31" ht="18" x14ac:dyDescent="0.5">
      <c r="A11" s="22"/>
      <c r="L11" s="118" t="s">
        <v>19</v>
      </c>
      <c r="M11" s="121">
        <v>-0.51515407074910957</v>
      </c>
      <c r="N11" s="120">
        <v>0.29129706148603463</v>
      </c>
      <c r="O11" s="120">
        <v>-5.4190120575126066E-2</v>
      </c>
      <c r="P11" s="120">
        <v>-0.69236507260793356</v>
      </c>
      <c r="Q11" s="120">
        <v>-4.0785752941493669E-2</v>
      </c>
      <c r="R11" s="120">
        <v>0.95592603697559042</v>
      </c>
      <c r="S11" s="119">
        <v>-0.64041617265863682</v>
      </c>
      <c r="T11" s="119">
        <v>-9.9384013010096375E-2</v>
      </c>
      <c r="V11" s="118" t="s">
        <v>19</v>
      </c>
      <c r="W11" s="121">
        <v>-0.94064322786441146</v>
      </c>
      <c r="X11" s="120">
        <v>2.2635997633956073E-2</v>
      </c>
      <c r="Y11" s="120">
        <v>-0.4123244883266155</v>
      </c>
      <c r="Z11" s="120">
        <v>-0.82615625885808619</v>
      </c>
      <c r="AA11" s="120">
        <v>-0.67198103703760736</v>
      </c>
      <c r="AB11" s="120">
        <v>1.5753918756671679</v>
      </c>
      <c r="AC11" s="119">
        <v>0.19432064712765751</v>
      </c>
      <c r="AD11" s="119">
        <v>-0.15125092737970558</v>
      </c>
      <c r="AE11" s="107"/>
    </row>
    <row r="12" spans="1:31" ht="18" x14ac:dyDescent="0.5">
      <c r="A12" s="22"/>
      <c r="L12" s="118" t="s">
        <v>18</v>
      </c>
      <c r="M12" s="121">
        <v>-0.42561332937828666</v>
      </c>
      <c r="N12" s="120">
        <v>0.21025390650292408</v>
      </c>
      <c r="O12" s="120">
        <v>0.11088308816271342</v>
      </c>
      <c r="P12" s="120">
        <v>-0.77625882459109175</v>
      </c>
      <c r="Q12" s="120">
        <v>0.97331458022950912</v>
      </c>
      <c r="R12" s="120">
        <v>1.0540579897483564</v>
      </c>
      <c r="S12" s="119">
        <v>-0.30551894399777701</v>
      </c>
      <c r="T12" s="119">
        <v>0.12015978095376394</v>
      </c>
      <c r="V12" s="118" t="s">
        <v>18</v>
      </c>
      <c r="W12" s="121"/>
      <c r="X12" s="120"/>
      <c r="Y12" s="120"/>
      <c r="Z12" s="120"/>
      <c r="AA12" s="120"/>
      <c r="AB12" s="120"/>
      <c r="AC12" s="119"/>
      <c r="AD12" s="119">
        <v>0</v>
      </c>
      <c r="AE12" s="107"/>
    </row>
    <row r="13" spans="1:31" ht="18" x14ac:dyDescent="0.5">
      <c r="A13" s="22"/>
      <c r="L13" s="118" t="s">
        <v>17</v>
      </c>
      <c r="M13" s="117">
        <v>0</v>
      </c>
      <c r="N13" s="116">
        <v>0</v>
      </c>
      <c r="O13" s="116">
        <v>0.17555899309978162</v>
      </c>
      <c r="P13" s="116">
        <v>-0.67658174112466174</v>
      </c>
      <c r="Q13" s="116">
        <v>0.5786550051570849</v>
      </c>
      <c r="R13" s="116">
        <v>1.0745301327400325</v>
      </c>
      <c r="S13" s="115">
        <v>-0.17948867877560204</v>
      </c>
      <c r="T13" s="115">
        <v>0.19453474221932704</v>
      </c>
      <c r="V13" s="118" t="s">
        <v>17</v>
      </c>
      <c r="W13" s="117"/>
      <c r="X13" s="116"/>
      <c r="Y13" s="116">
        <v>8.7676172441412792E-2</v>
      </c>
      <c r="Z13" s="116">
        <v>-0.82615625885809241</v>
      </c>
      <c r="AA13" s="116">
        <v>0.32801896296239264</v>
      </c>
      <c r="AB13" s="116">
        <v>1.4808232149525749</v>
      </c>
      <c r="AC13" s="115">
        <v>0.22642835897236679</v>
      </c>
      <c r="AD13" s="115">
        <v>0.25935809009413091</v>
      </c>
    </row>
    <row r="14" spans="1:31" ht="18" x14ac:dyDescent="0.5">
      <c r="A14" s="22"/>
      <c r="L14" s="114" t="s">
        <v>16</v>
      </c>
      <c r="M14" s="113">
        <v>-0.50444408716012756</v>
      </c>
      <c r="N14" s="112">
        <v>0.15537695676628865</v>
      </c>
      <c r="O14" s="112">
        <v>-5.3938261897799857E-2</v>
      </c>
      <c r="P14" s="112">
        <v>-0.73415486923211348</v>
      </c>
      <c r="Q14" s="112">
        <v>0.36759951987590167</v>
      </c>
      <c r="R14" s="112">
        <v>0.92824429919707974</v>
      </c>
      <c r="S14" s="111">
        <v>-0.32362215991625182</v>
      </c>
      <c r="T14" s="110">
        <v>-2.3562657481003224E-2</v>
      </c>
      <c r="V14" s="114" t="s">
        <v>16</v>
      </c>
      <c r="W14" s="113">
        <v>-1.4817016269569017</v>
      </c>
      <c r="X14" s="112">
        <v>-5.4924559915539461E-2</v>
      </c>
      <c r="Y14" s="112">
        <v>-0.27583396358883383</v>
      </c>
      <c r="Z14" s="112">
        <v>-1.0467229456968066</v>
      </c>
      <c r="AA14" s="112">
        <v>-0.17198103703760736</v>
      </c>
      <c r="AB14" s="112">
        <v>1.2897520408787759</v>
      </c>
      <c r="AC14" s="111">
        <v>0.18799706263551386</v>
      </c>
      <c r="AD14" s="110">
        <v>-0.2219164328116284</v>
      </c>
    </row>
    <row r="15" spans="1:31" ht="18" x14ac:dyDescent="0.5">
      <c r="A15" s="22"/>
      <c r="L15" s="109" t="s">
        <v>119</v>
      </c>
      <c r="M15" s="108">
        <v>1</v>
      </c>
      <c r="N15" s="108">
        <v>1</v>
      </c>
      <c r="O15" s="108">
        <v>1</v>
      </c>
      <c r="P15" s="108">
        <v>1</v>
      </c>
      <c r="Q15" s="108">
        <v>1</v>
      </c>
      <c r="R15" s="108">
        <v>1</v>
      </c>
      <c r="S15" s="108">
        <v>1</v>
      </c>
      <c r="V15" s="109" t="s">
        <v>119</v>
      </c>
      <c r="W15" s="108">
        <v>1</v>
      </c>
      <c r="X15" s="108">
        <v>1</v>
      </c>
      <c r="Y15" s="108">
        <v>1</v>
      </c>
      <c r="Z15" s="108">
        <v>1</v>
      </c>
      <c r="AA15" s="108">
        <v>1</v>
      </c>
      <c r="AB15" s="108">
        <v>1</v>
      </c>
      <c r="AC15" s="108">
        <v>1</v>
      </c>
      <c r="AD15" s="108">
        <v>1</v>
      </c>
    </row>
    <row r="16" spans="1:31" ht="18" x14ac:dyDescent="0.5">
      <c r="L16" s="109" t="s">
        <v>78</v>
      </c>
      <c r="M16" s="108">
        <v>-1</v>
      </c>
      <c r="N16" s="108">
        <v>-1</v>
      </c>
      <c r="O16" s="108">
        <v>-1</v>
      </c>
      <c r="P16" s="108">
        <v>-1</v>
      </c>
      <c r="Q16" s="108">
        <v>-1</v>
      </c>
      <c r="R16" s="108">
        <v>-1</v>
      </c>
      <c r="S16" s="108">
        <v>-1</v>
      </c>
      <c r="V16" s="109" t="s">
        <v>78</v>
      </c>
      <c r="W16" s="108">
        <v>-1</v>
      </c>
      <c r="X16" s="108">
        <v>-1</v>
      </c>
      <c r="Y16" s="108">
        <v>-1</v>
      </c>
      <c r="Z16" s="108">
        <v>-1</v>
      </c>
      <c r="AA16" s="108">
        <v>-1</v>
      </c>
      <c r="AB16" s="108">
        <v>-1</v>
      </c>
      <c r="AC16" s="108">
        <v>-1</v>
      </c>
      <c r="AD16" s="108">
        <v>-1</v>
      </c>
    </row>
    <row r="17" spans="1:29" x14ac:dyDescent="0.3">
      <c r="L17" s="453"/>
      <c r="M17" s="453"/>
      <c r="N17" s="453"/>
      <c r="O17" s="453"/>
      <c r="P17" s="453"/>
      <c r="Q17" s="453"/>
      <c r="R17" s="453"/>
      <c r="S17" s="453"/>
      <c r="T17" s="453"/>
      <c r="U17" s="453"/>
    </row>
    <row r="18" spans="1:29" x14ac:dyDescent="0.3">
      <c r="L18" s="453"/>
      <c r="M18" s="453"/>
      <c r="N18" s="453"/>
      <c r="O18" s="453"/>
      <c r="P18" s="453"/>
      <c r="Q18" s="453"/>
      <c r="R18" s="453"/>
      <c r="S18" s="453"/>
      <c r="T18" s="453"/>
      <c r="U18" s="453"/>
    </row>
    <row r="19" spans="1:29" x14ac:dyDescent="0.3">
      <c r="L19" s="453"/>
      <c r="M19" s="453"/>
      <c r="N19" s="453"/>
      <c r="O19" s="453"/>
      <c r="P19" s="453"/>
      <c r="Q19" s="453"/>
      <c r="R19" s="453"/>
      <c r="S19" s="453"/>
      <c r="T19" s="453"/>
      <c r="U19" s="453"/>
    </row>
    <row r="20" spans="1:29" ht="18" x14ac:dyDescent="0.5">
      <c r="B20" s="107"/>
      <c r="C20" s="107"/>
      <c r="D20" s="107"/>
      <c r="E20" s="107"/>
      <c r="F20" s="107"/>
      <c r="G20" s="107"/>
      <c r="H20" s="107"/>
      <c r="I20" s="107"/>
      <c r="J20" s="107"/>
      <c r="K20" s="107"/>
    </row>
    <row r="21" spans="1:29" x14ac:dyDescent="0.3">
      <c r="A21" s="25" t="s">
        <v>105</v>
      </c>
    </row>
    <row r="22" spans="1:29" x14ac:dyDescent="0.3">
      <c r="A22" s="456" t="s">
        <v>204</v>
      </c>
      <c r="B22" s="453"/>
      <c r="C22" s="453"/>
      <c r="D22" s="453"/>
      <c r="E22" s="453"/>
      <c r="F22" s="453"/>
      <c r="G22" s="453"/>
      <c r="H22" s="453"/>
      <c r="I22" s="453"/>
      <c r="J22" s="453"/>
    </row>
    <row r="23" spans="1:29" x14ac:dyDescent="0.3">
      <c r="A23" s="453"/>
      <c r="B23" s="453"/>
      <c r="C23" s="453"/>
      <c r="D23" s="453"/>
      <c r="E23" s="453"/>
      <c r="F23" s="453"/>
      <c r="G23" s="453"/>
      <c r="H23" s="453"/>
      <c r="I23" s="453"/>
      <c r="J23" s="453"/>
    </row>
    <row r="24" spans="1:29" ht="18" x14ac:dyDescent="0.5">
      <c r="A24" s="453"/>
      <c r="B24" s="453"/>
      <c r="C24" s="453"/>
      <c r="D24" s="453"/>
      <c r="E24" s="453"/>
      <c r="F24" s="453"/>
      <c r="G24" s="453"/>
      <c r="H24" s="453"/>
      <c r="I24" s="453"/>
      <c r="J24" s="453"/>
      <c r="W24" s="106"/>
      <c r="X24" s="106"/>
      <c r="Y24" s="106"/>
      <c r="Z24" s="106"/>
      <c r="AA24" s="106"/>
      <c r="AB24" s="106"/>
      <c r="AC24" s="106"/>
    </row>
  </sheetData>
  <mergeCells count="4">
    <mergeCell ref="M6:S6"/>
    <mergeCell ref="W6:AC6"/>
    <mergeCell ref="L17:U19"/>
    <mergeCell ref="A22:J24"/>
  </mergeCells>
  <conditionalFormatting sqref="M14:S14">
    <cfRule type="expression" dxfId="3" priority="2">
      <formula>M20=1</formula>
    </cfRule>
  </conditionalFormatting>
  <conditionalFormatting sqref="W14:AC14">
    <cfRule type="expression" dxfId="2" priority="1">
      <formula>W20=1</formula>
    </cfRule>
  </conditionalFormatting>
  <hyperlinks>
    <hyperlink ref="A1" location="'ÍNDICE GFÁFICOS'!A1" display="Ir al índice de gráficos" xr:uid="{5B4C26DB-8727-4FDE-8B3D-3411A1189CA2}"/>
  </hyperlink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92FF4-4AD0-4C89-9CC4-F0DC3A74FCC6}">
  <dimension ref="A1:Z31"/>
  <sheetViews>
    <sheetView showGridLines="0" zoomScale="96" zoomScaleNormal="96" workbookViewId="0"/>
  </sheetViews>
  <sheetFormatPr baseColWidth="10" defaultRowHeight="14.4" x14ac:dyDescent="0.3"/>
  <cols>
    <col min="7" max="7" width="8.77734375" customWidth="1"/>
    <col min="8" max="14" width="5.77734375" customWidth="1"/>
    <col min="15" max="16" width="11.77734375" customWidth="1"/>
    <col min="17" max="17" width="8.77734375" customWidth="1"/>
    <col min="18" max="24" width="5.77734375" customWidth="1"/>
    <col min="25" max="25" width="11.77734375" customWidth="1"/>
  </cols>
  <sheetData>
    <row r="1" spans="1:26" x14ac:dyDescent="0.3">
      <c r="A1" s="346" t="s">
        <v>895</v>
      </c>
    </row>
    <row r="4" spans="1:26" ht="18" x14ac:dyDescent="0.5">
      <c r="A4" s="340" t="s">
        <v>899</v>
      </c>
      <c r="L4" s="36"/>
      <c r="M4" s="105"/>
      <c r="N4" s="105"/>
      <c r="O4" s="105"/>
      <c r="P4" s="105"/>
      <c r="Q4" s="105"/>
      <c r="R4" s="105"/>
      <c r="S4" s="105"/>
      <c r="T4" s="105"/>
      <c r="U4" s="105"/>
      <c r="V4" s="105"/>
    </row>
    <row r="5" spans="1:26" ht="18" x14ac:dyDescent="0.5">
      <c r="F5" s="105"/>
      <c r="G5" s="131"/>
      <c r="H5" s="457" t="s">
        <v>2</v>
      </c>
      <c r="I5" s="418"/>
      <c r="J5" s="418"/>
      <c r="K5" s="418"/>
      <c r="L5" s="418"/>
      <c r="M5" s="418"/>
      <c r="N5" s="418"/>
      <c r="O5" s="130" t="s">
        <v>104</v>
      </c>
      <c r="Q5" s="105"/>
      <c r="R5" s="458" t="s">
        <v>3</v>
      </c>
      <c r="S5" s="418"/>
      <c r="T5" s="418"/>
      <c r="U5" s="418"/>
      <c r="V5" s="418"/>
      <c r="W5" s="418"/>
      <c r="X5" s="418"/>
      <c r="Y5" s="129" t="s">
        <v>104</v>
      </c>
      <c r="Z5" s="107"/>
    </row>
    <row r="6" spans="1:26" ht="18" x14ac:dyDescent="0.5">
      <c r="F6" s="105"/>
      <c r="G6" s="128"/>
      <c r="H6" s="127">
        <v>2016</v>
      </c>
      <c r="I6" s="127">
        <v>2017</v>
      </c>
      <c r="J6" s="127">
        <v>2018</v>
      </c>
      <c r="K6" s="127">
        <v>2019</v>
      </c>
      <c r="L6" s="127">
        <v>2020</v>
      </c>
      <c r="M6" s="126">
        <v>2021</v>
      </c>
      <c r="N6" s="126">
        <v>2022</v>
      </c>
      <c r="O6" s="126" t="s">
        <v>16</v>
      </c>
      <c r="Q6" s="128"/>
      <c r="R6" s="127">
        <v>2016</v>
      </c>
      <c r="S6" s="127">
        <v>2017</v>
      </c>
      <c r="T6" s="127">
        <v>2018</v>
      </c>
      <c r="U6" s="127">
        <v>2019</v>
      </c>
      <c r="V6" s="127">
        <v>2020</v>
      </c>
      <c r="W6" s="126">
        <v>2021</v>
      </c>
      <c r="X6" s="126">
        <v>2022</v>
      </c>
      <c r="Y6" s="126" t="s">
        <v>16</v>
      </c>
      <c r="Z6" s="107"/>
    </row>
    <row r="7" spans="1:26" ht="18" x14ac:dyDescent="0.5">
      <c r="G7" s="118" t="s">
        <v>22</v>
      </c>
      <c r="H7" s="125">
        <v>-0.7307563075120167</v>
      </c>
      <c r="I7" s="124">
        <v>8.2739449885044447E-2</v>
      </c>
      <c r="J7" s="124">
        <v>-0.23505532472500423</v>
      </c>
      <c r="K7" s="124">
        <v>-0.58874795604430785</v>
      </c>
      <c r="L7" s="124"/>
      <c r="M7" s="124">
        <v>0.64854878302426755</v>
      </c>
      <c r="N7" s="123">
        <v>-0.21897754181591189</v>
      </c>
      <c r="O7" s="123">
        <v>-0.17370814953132144</v>
      </c>
      <c r="Q7" s="118" t="s">
        <v>22</v>
      </c>
      <c r="R7" s="125">
        <v>-1.7406432278644015</v>
      </c>
      <c r="S7" s="124">
        <v>-0.21370483869027934</v>
      </c>
      <c r="T7" s="124">
        <v>-0.44636371091155436</v>
      </c>
      <c r="U7" s="124">
        <v>-1.4784230062129624</v>
      </c>
      <c r="V7" s="124"/>
      <c r="W7" s="124"/>
      <c r="X7" s="123">
        <v>0.18443998455215294</v>
      </c>
      <c r="Y7" s="123">
        <v>-0.73893895982540891</v>
      </c>
      <c r="Z7" s="107"/>
    </row>
    <row r="8" spans="1:26" ht="18" x14ac:dyDescent="0.5">
      <c r="G8" s="118" t="s">
        <v>21</v>
      </c>
      <c r="H8" s="121">
        <v>-0.47957749895971169</v>
      </c>
      <c r="I8" s="120">
        <v>9.6297182978720031E-2</v>
      </c>
      <c r="J8" s="120">
        <v>-0.20257509344042424</v>
      </c>
      <c r="K8" s="120">
        <v>-0.90955071835851098</v>
      </c>
      <c r="L8" s="120"/>
      <c r="M8" s="120">
        <v>1.0844652663519723</v>
      </c>
      <c r="N8" s="119">
        <v>1.5212989574204805E-2</v>
      </c>
      <c r="O8" s="119">
        <v>-6.5954645308958296E-2</v>
      </c>
      <c r="Q8" s="118" t="s">
        <v>21</v>
      </c>
      <c r="R8" s="121">
        <v>-1.7638184251418925</v>
      </c>
      <c r="S8" s="120">
        <v>2.6295161309704884E-2</v>
      </c>
      <c r="T8" s="120">
        <v>-0.33232382755857826</v>
      </c>
      <c r="U8" s="120">
        <v>-1.0561562588580851</v>
      </c>
      <c r="V8" s="120"/>
      <c r="W8" s="120">
        <v>0.81304103201658506</v>
      </c>
      <c r="X8" s="119">
        <v>0.14679925988987819</v>
      </c>
      <c r="Y8" s="119">
        <v>-0.361027176390398</v>
      </c>
      <c r="Z8" s="107"/>
    </row>
    <row r="9" spans="1:26" ht="18" x14ac:dyDescent="0.5">
      <c r="G9" s="118" t="s">
        <v>20</v>
      </c>
      <c r="H9" s="121">
        <v>-0.37111922920151308</v>
      </c>
      <c r="I9" s="120">
        <v>9.6297182978720031E-2</v>
      </c>
      <c r="J9" s="120">
        <v>-0.11825111390873966</v>
      </c>
      <c r="K9" s="120">
        <v>-0.76142490266617457</v>
      </c>
      <c r="L9" s="120">
        <v>-4.0785752941493669E-2</v>
      </c>
      <c r="M9" s="120">
        <v>0.75193758634225905</v>
      </c>
      <c r="N9" s="119">
        <v>-0.61254461182378783</v>
      </c>
      <c r="O9" s="119">
        <v>-0.15084154874581854</v>
      </c>
      <c r="Q9" s="118" t="s">
        <v>20</v>
      </c>
      <c r="R9" s="121"/>
      <c r="S9" s="120"/>
      <c r="T9" s="120"/>
      <c r="U9" s="120"/>
      <c r="V9" s="120"/>
      <c r="W9" s="120"/>
      <c r="X9" s="119"/>
      <c r="Y9" s="119">
        <v>0</v>
      </c>
      <c r="Z9" s="107"/>
    </row>
    <row r="10" spans="1:26" ht="18" x14ac:dyDescent="0.5">
      <c r="G10" s="118" t="s">
        <v>19</v>
      </c>
      <c r="H10" s="121">
        <v>-0.51515407074910957</v>
      </c>
      <c r="I10" s="120">
        <v>0.29129706148603463</v>
      </c>
      <c r="J10" s="120">
        <v>-5.4190120575126066E-2</v>
      </c>
      <c r="K10" s="120">
        <v>-0.69236507260793356</v>
      </c>
      <c r="L10" s="120">
        <v>-4.0785752941493669E-2</v>
      </c>
      <c r="M10" s="120">
        <v>0.95592603697559042</v>
      </c>
      <c r="N10" s="119">
        <v>-0.64041617265863682</v>
      </c>
      <c r="O10" s="119">
        <v>-9.9384013010096375E-2</v>
      </c>
      <c r="Q10" s="118" t="s">
        <v>19</v>
      </c>
      <c r="R10" s="121">
        <v>-0.94064322786441146</v>
      </c>
      <c r="S10" s="120">
        <v>2.2635997633956073E-2</v>
      </c>
      <c r="T10" s="120">
        <v>-0.4123244883266155</v>
      </c>
      <c r="U10" s="120">
        <v>-0.82615625885808619</v>
      </c>
      <c r="V10" s="120">
        <v>-0.67198103703760736</v>
      </c>
      <c r="W10" s="120">
        <v>1.5753918756671679</v>
      </c>
      <c r="X10" s="119">
        <v>0.19432064712765751</v>
      </c>
      <c r="Y10" s="119">
        <v>-0.15125092737970558</v>
      </c>
      <c r="Z10" s="107"/>
    </row>
    <row r="11" spans="1:26" ht="18" x14ac:dyDescent="0.5">
      <c r="F11" s="105"/>
      <c r="G11" s="118" t="s">
        <v>18</v>
      </c>
      <c r="H11" s="121">
        <v>-0.42561332937828666</v>
      </c>
      <c r="I11" s="120">
        <v>0.21025390650292408</v>
      </c>
      <c r="J11" s="120">
        <v>0.11088308816271342</v>
      </c>
      <c r="K11" s="120">
        <v>-0.77625882459109175</v>
      </c>
      <c r="L11" s="120">
        <v>0.97331458022950912</v>
      </c>
      <c r="M11" s="120">
        <v>1.0540579897483564</v>
      </c>
      <c r="N11" s="119">
        <v>-0.30551894399777701</v>
      </c>
      <c r="O11" s="119">
        <v>0.12015978095376394</v>
      </c>
      <c r="Q11" s="118" t="s">
        <v>18</v>
      </c>
      <c r="R11" s="121"/>
      <c r="S11" s="120"/>
      <c r="T11" s="120"/>
      <c r="U11" s="120"/>
      <c r="V11" s="120"/>
      <c r="W11" s="120"/>
      <c r="X11" s="119"/>
      <c r="Y11" s="119">
        <v>0</v>
      </c>
      <c r="Z11" s="107"/>
    </row>
    <row r="12" spans="1:26" ht="18" x14ac:dyDescent="0.5">
      <c r="F12" s="105"/>
      <c r="G12" s="118" t="s">
        <v>17</v>
      </c>
      <c r="H12" s="117">
        <v>0</v>
      </c>
      <c r="I12" s="116">
        <v>0</v>
      </c>
      <c r="J12" s="116">
        <v>0.17555899309978162</v>
      </c>
      <c r="K12" s="116">
        <v>-0.67658174112466174</v>
      </c>
      <c r="L12" s="116">
        <v>0.5786550051570849</v>
      </c>
      <c r="M12" s="116">
        <v>1.0745301327400325</v>
      </c>
      <c r="N12" s="115">
        <v>-0.17948867877560204</v>
      </c>
      <c r="O12" s="115">
        <v>0.19453474221932704</v>
      </c>
      <c r="Q12" s="118" t="s">
        <v>17</v>
      </c>
      <c r="R12" s="117"/>
      <c r="S12" s="116"/>
      <c r="T12" s="116">
        <v>8.7676172441412792E-2</v>
      </c>
      <c r="U12" s="116">
        <v>-0.82615625885809241</v>
      </c>
      <c r="V12" s="116">
        <v>0.32801896296239264</v>
      </c>
      <c r="W12" s="116">
        <v>1.4808232149525749</v>
      </c>
      <c r="X12" s="115">
        <v>0.22642835897236679</v>
      </c>
      <c r="Y12" s="115">
        <v>0.25935809009413091</v>
      </c>
    </row>
    <row r="13" spans="1:26" ht="18" x14ac:dyDescent="0.5">
      <c r="F13" s="105"/>
      <c r="G13" s="114" t="s">
        <v>16</v>
      </c>
      <c r="H13" s="113">
        <v>-0.50444408716012756</v>
      </c>
      <c r="I13" s="112">
        <v>0.15537695676628865</v>
      </c>
      <c r="J13" s="112">
        <v>-5.3938261897799857E-2</v>
      </c>
      <c r="K13" s="112">
        <v>-0.73415486923211348</v>
      </c>
      <c r="L13" s="112">
        <v>0.36759951987590167</v>
      </c>
      <c r="M13" s="112">
        <v>0.92824429919707974</v>
      </c>
      <c r="N13" s="111">
        <v>-0.32362215991625182</v>
      </c>
      <c r="O13" s="110">
        <v>-2.3562657481003224E-2</v>
      </c>
      <c r="Q13" s="114" t="s">
        <v>16</v>
      </c>
      <c r="R13" s="113">
        <v>-1.4817016269569017</v>
      </c>
      <c r="S13" s="112">
        <v>-5.4924559915539461E-2</v>
      </c>
      <c r="T13" s="112">
        <v>-0.27583396358883383</v>
      </c>
      <c r="U13" s="112">
        <v>-1.0467229456968066</v>
      </c>
      <c r="V13" s="112">
        <v>-0.17198103703760736</v>
      </c>
      <c r="W13" s="112">
        <v>1.2897520408787759</v>
      </c>
      <c r="X13" s="111">
        <v>0.18799706263551386</v>
      </c>
      <c r="Y13" s="110">
        <v>-0.2219164328116284</v>
      </c>
    </row>
    <row r="14" spans="1:26" ht="18" x14ac:dyDescent="0.5">
      <c r="F14" s="105"/>
      <c r="G14" s="109" t="s">
        <v>119</v>
      </c>
      <c r="H14" s="108">
        <v>1</v>
      </c>
      <c r="I14" s="108">
        <v>1</v>
      </c>
      <c r="J14" s="108">
        <v>1</v>
      </c>
      <c r="K14" s="108">
        <v>1</v>
      </c>
      <c r="L14" s="108">
        <v>1</v>
      </c>
      <c r="M14" s="108">
        <v>1</v>
      </c>
      <c r="N14" s="108">
        <v>1</v>
      </c>
      <c r="Q14" s="109" t="s">
        <v>119</v>
      </c>
      <c r="R14" s="108">
        <v>1</v>
      </c>
      <c r="S14" s="108">
        <v>1</v>
      </c>
      <c r="T14" s="108">
        <v>1</v>
      </c>
      <c r="U14" s="108">
        <v>1</v>
      </c>
      <c r="V14" s="108">
        <v>1</v>
      </c>
      <c r="W14" s="108">
        <v>1</v>
      </c>
      <c r="X14" s="108">
        <v>1</v>
      </c>
      <c r="Y14" s="108">
        <v>1</v>
      </c>
    </row>
    <row r="15" spans="1:26" ht="18" x14ac:dyDescent="0.5">
      <c r="F15" s="105"/>
      <c r="G15" s="109" t="s">
        <v>78</v>
      </c>
      <c r="H15" s="108">
        <v>-1</v>
      </c>
      <c r="I15" s="108">
        <v>-1</v>
      </c>
      <c r="J15" s="108">
        <v>-1</v>
      </c>
      <c r="K15" s="108">
        <v>-1</v>
      </c>
      <c r="L15" s="108">
        <v>-1</v>
      </c>
      <c r="M15" s="108">
        <v>-1</v>
      </c>
      <c r="N15" s="108">
        <v>-1</v>
      </c>
      <c r="Q15" s="109" t="s">
        <v>78</v>
      </c>
      <c r="R15" s="108">
        <v>-1</v>
      </c>
      <c r="S15" s="108">
        <v>-1</v>
      </c>
      <c r="T15" s="108">
        <v>-1</v>
      </c>
      <c r="U15" s="108">
        <v>-1</v>
      </c>
      <c r="V15" s="108">
        <v>-1</v>
      </c>
      <c r="W15" s="108">
        <v>-1</v>
      </c>
      <c r="X15" s="108">
        <v>-1</v>
      </c>
      <c r="Y15" s="108">
        <v>-1</v>
      </c>
    </row>
    <row r="16" spans="1:26" ht="18" x14ac:dyDescent="0.5">
      <c r="F16" s="105"/>
      <c r="G16" s="453"/>
      <c r="H16" s="453"/>
      <c r="I16" s="453"/>
      <c r="J16" s="453"/>
      <c r="K16" s="453"/>
      <c r="L16" s="453"/>
      <c r="M16" s="453"/>
      <c r="N16" s="453"/>
      <c r="O16" s="453"/>
      <c r="P16" s="453"/>
    </row>
    <row r="17" spans="1:24" ht="18" x14ac:dyDescent="0.5">
      <c r="F17" s="105"/>
      <c r="G17" s="453"/>
      <c r="H17" s="453"/>
      <c r="I17" s="453"/>
      <c r="J17" s="453"/>
      <c r="K17" s="453"/>
      <c r="L17" s="453"/>
      <c r="M17" s="453"/>
      <c r="N17" s="453"/>
      <c r="O17" s="453"/>
      <c r="P17" s="453"/>
    </row>
    <row r="18" spans="1:24" ht="18" x14ac:dyDescent="0.5">
      <c r="F18" s="105"/>
      <c r="G18" s="453"/>
      <c r="H18" s="453"/>
      <c r="I18" s="453"/>
      <c r="J18" s="453"/>
      <c r="K18" s="453"/>
      <c r="L18" s="453"/>
      <c r="M18" s="453"/>
      <c r="N18" s="453"/>
      <c r="O18" s="453"/>
      <c r="P18" s="453"/>
    </row>
    <row r="19" spans="1:24" ht="18" x14ac:dyDescent="0.5">
      <c r="A19" s="25" t="s">
        <v>105</v>
      </c>
      <c r="B19" s="107"/>
      <c r="C19" s="107"/>
      <c r="D19" s="107"/>
      <c r="E19" s="107"/>
      <c r="F19" s="105"/>
    </row>
    <row r="20" spans="1:24" ht="18" x14ac:dyDescent="0.5">
      <c r="F20" s="105"/>
    </row>
    <row r="21" spans="1:24" ht="18" x14ac:dyDescent="0.5">
      <c r="A21" s="459" t="s">
        <v>204</v>
      </c>
      <c r="B21" s="453"/>
      <c r="C21" s="453"/>
      <c r="D21" s="453"/>
      <c r="E21" s="453"/>
      <c r="F21" s="105"/>
    </row>
    <row r="22" spans="1:24" ht="18" x14ac:dyDescent="0.5">
      <c r="A22" s="453"/>
      <c r="B22" s="453"/>
      <c r="C22" s="453"/>
      <c r="D22" s="453"/>
      <c r="E22" s="453"/>
      <c r="F22" s="105"/>
    </row>
    <row r="23" spans="1:24" ht="18" x14ac:dyDescent="0.5">
      <c r="A23" s="453"/>
      <c r="B23" s="453"/>
      <c r="C23" s="453"/>
      <c r="D23" s="453"/>
      <c r="E23" s="453"/>
      <c r="F23" s="105"/>
      <c r="R23" s="106"/>
      <c r="S23" s="106"/>
      <c r="T23" s="106"/>
      <c r="U23" s="106"/>
      <c r="V23" s="106"/>
      <c r="W23" s="106"/>
      <c r="X23" s="106"/>
    </row>
    <row r="24" spans="1:24" ht="18" x14ac:dyDescent="0.5">
      <c r="F24" s="105"/>
    </row>
    <row r="25" spans="1:24" ht="18" x14ac:dyDescent="0.5">
      <c r="F25" s="105"/>
    </row>
    <row r="26" spans="1:24" ht="18" x14ac:dyDescent="0.5">
      <c r="F26" s="105"/>
    </row>
    <row r="27" spans="1:24" ht="18" x14ac:dyDescent="0.5">
      <c r="F27" s="105"/>
    </row>
    <row r="28" spans="1:24" ht="18" x14ac:dyDescent="0.5">
      <c r="F28" s="105"/>
    </row>
    <row r="29" spans="1:24" ht="18" x14ac:dyDescent="0.5">
      <c r="F29" s="105"/>
    </row>
    <row r="30" spans="1:24" ht="18" x14ac:dyDescent="0.5">
      <c r="F30" s="105"/>
    </row>
    <row r="31" spans="1:24" ht="18" x14ac:dyDescent="0.5">
      <c r="F31" s="105"/>
    </row>
  </sheetData>
  <mergeCells count="4">
    <mergeCell ref="H5:N5"/>
    <mergeCell ref="R5:X5"/>
    <mergeCell ref="G16:P18"/>
    <mergeCell ref="A21:E23"/>
  </mergeCells>
  <conditionalFormatting sqref="H13:N13">
    <cfRule type="expression" dxfId="1" priority="2">
      <formula>H19=1</formula>
    </cfRule>
  </conditionalFormatting>
  <conditionalFormatting sqref="R13:X13">
    <cfRule type="expression" dxfId="0" priority="1">
      <formula>R19=1</formula>
    </cfRule>
  </conditionalFormatting>
  <hyperlinks>
    <hyperlink ref="A1" location="'ÍNDICE GFÁFICOS'!A1" display="Ir al índice de gráficos" xr:uid="{C278280A-3513-481C-87C2-359967B922B3}"/>
  </hyperlink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FEAC2-E124-48A8-8059-06A6539FB1D2}">
  <dimension ref="A1:AV36"/>
  <sheetViews>
    <sheetView showGridLines="0" zoomScaleNormal="100" workbookViewId="0">
      <selection activeCell="A4" sqref="A4"/>
    </sheetView>
  </sheetViews>
  <sheetFormatPr baseColWidth="10" defaultRowHeight="14.4" x14ac:dyDescent="0.3"/>
  <cols>
    <col min="1" max="1" width="5.5546875" style="143" customWidth="1"/>
    <col min="2" max="4" width="9" style="143" customWidth="1"/>
    <col min="5" max="10" width="11.5546875" style="143"/>
    <col min="11" max="11" width="6" style="143" bestFit="1" customWidth="1"/>
    <col min="12" max="17" width="5" style="143" bestFit="1" customWidth="1"/>
    <col min="18" max="16384" width="11.5546875" style="143"/>
  </cols>
  <sheetData>
    <row r="1" spans="1:48" s="64" customFormat="1" ht="15.6" x14ac:dyDescent="0.3">
      <c r="A1" s="346" t="s">
        <v>895</v>
      </c>
      <c r="B1" s="60"/>
      <c r="C1" s="60"/>
      <c r="D1" s="62"/>
      <c r="E1" s="62"/>
      <c r="F1" s="62"/>
      <c r="G1" s="62"/>
      <c r="H1" s="67"/>
      <c r="I1" s="59"/>
      <c r="J1" s="59"/>
      <c r="K1" s="66"/>
      <c r="L1" s="66"/>
      <c r="M1" s="59"/>
      <c r="N1" s="59"/>
      <c r="O1" s="59"/>
      <c r="P1" s="66"/>
      <c r="Q1" s="66"/>
      <c r="R1" s="59"/>
      <c r="S1" s="59"/>
      <c r="T1" s="59"/>
      <c r="U1" s="66"/>
      <c r="V1" s="66"/>
      <c r="W1" s="59"/>
      <c r="X1" s="59"/>
      <c r="Y1" s="59"/>
      <c r="Z1" s="66"/>
      <c r="AA1" s="66"/>
      <c r="AB1" s="59"/>
      <c r="AC1" s="59"/>
      <c r="AD1" s="59"/>
      <c r="AE1" s="66"/>
      <c r="AF1" s="66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</row>
    <row r="2" spans="1:48" ht="18" x14ac:dyDescent="0.5">
      <c r="A2" s="145"/>
      <c r="B2" s="145"/>
      <c r="C2" s="145"/>
      <c r="D2" s="145"/>
      <c r="J2" s="146"/>
      <c r="K2" s="145"/>
      <c r="L2" s="145"/>
      <c r="M2" s="145"/>
      <c r="N2" s="145"/>
      <c r="O2" s="145"/>
      <c r="P2" s="145"/>
      <c r="Q2" s="145"/>
    </row>
    <row r="3" spans="1:48" ht="18" x14ac:dyDescent="0.5">
      <c r="A3" s="340" t="s">
        <v>1020</v>
      </c>
      <c r="B3" s="145"/>
      <c r="C3" s="145"/>
      <c r="D3" s="145"/>
      <c r="J3" s="146"/>
      <c r="K3" s="145"/>
      <c r="L3" s="145"/>
      <c r="M3" s="145"/>
      <c r="N3" s="145"/>
      <c r="O3" s="145"/>
      <c r="P3" s="145"/>
      <c r="Q3" s="145"/>
    </row>
    <row r="4" spans="1:48" ht="18" x14ac:dyDescent="0.5">
      <c r="B4" s="36"/>
      <c r="E4" s="152"/>
      <c r="F4" s="149"/>
      <c r="H4" s="151"/>
      <c r="J4" s="150"/>
      <c r="U4" s="149"/>
    </row>
    <row r="5" spans="1:48" x14ac:dyDescent="0.3">
      <c r="A5"/>
      <c r="B5" s="148"/>
      <c r="C5" s="148"/>
      <c r="D5" s="148"/>
      <c r="J5" s="33" t="s">
        <v>27</v>
      </c>
      <c r="K5" s="33">
        <v>2016</v>
      </c>
      <c r="L5" s="33">
        <v>2017</v>
      </c>
      <c r="M5" s="33">
        <v>2018</v>
      </c>
      <c r="N5" s="33">
        <v>2019</v>
      </c>
      <c r="O5" s="33">
        <v>2020</v>
      </c>
      <c r="P5" s="33">
        <v>2021</v>
      </c>
      <c r="Q5" s="33">
        <v>2022</v>
      </c>
    </row>
    <row r="6" spans="1:48" x14ac:dyDescent="0.3">
      <c r="A6" s="22"/>
      <c r="B6" s="145"/>
      <c r="C6" s="145"/>
      <c r="D6" s="145"/>
      <c r="J6" s="32" t="s">
        <v>22</v>
      </c>
      <c r="K6" s="31">
        <v>-0.64767142978704562</v>
      </c>
      <c r="L6" s="31">
        <v>-0.44219313303787627</v>
      </c>
      <c r="M6" s="31">
        <v>0.76662903738881716</v>
      </c>
      <c r="N6" s="31">
        <v>0.58660274788372324</v>
      </c>
      <c r="O6" s="31" t="s">
        <v>164</v>
      </c>
      <c r="P6" s="31">
        <v>4.3369840280477128</v>
      </c>
      <c r="Q6" s="31">
        <v>3.0414173338517494</v>
      </c>
    </row>
    <row r="7" spans="1:48" x14ac:dyDescent="0.3">
      <c r="A7" s="22"/>
      <c r="B7" s="145"/>
      <c r="C7" s="145"/>
      <c r="D7" s="145"/>
      <c r="J7" s="32" t="s">
        <v>21</v>
      </c>
      <c r="K7" s="31">
        <v>0.38318858692776214</v>
      </c>
      <c r="L7" s="31">
        <v>4.3235662448501022E-2</v>
      </c>
      <c r="M7" s="31">
        <v>0.81648222045306729</v>
      </c>
      <c r="N7" s="31">
        <v>0.18572606181612883</v>
      </c>
      <c r="O7" s="31" t="s">
        <v>164</v>
      </c>
      <c r="P7" s="31">
        <v>1.582429376493584</v>
      </c>
      <c r="Q7" s="31">
        <v>1.1371757357184344</v>
      </c>
    </row>
    <row r="8" spans="1:48" x14ac:dyDescent="0.3">
      <c r="A8" s="22"/>
      <c r="B8" s="145"/>
      <c r="C8" s="145"/>
      <c r="D8" s="145"/>
      <c r="J8" s="32" t="s">
        <v>20</v>
      </c>
      <c r="K8" s="31">
        <v>-0.6126188752780698</v>
      </c>
      <c r="L8" s="31">
        <v>4.3235662448501022E-2</v>
      </c>
      <c r="M8" s="31">
        <v>0.42064795438446645</v>
      </c>
      <c r="N8" s="31">
        <v>-4.6797500770076592E-2</v>
      </c>
      <c r="O8" s="31">
        <v>1.8109633555538589</v>
      </c>
      <c r="P8" s="31">
        <v>0.76555463949204716</v>
      </c>
      <c r="Q8" s="31">
        <v>-0.67446829082701054</v>
      </c>
    </row>
    <row r="9" spans="1:48" x14ac:dyDescent="0.3">
      <c r="A9" s="22"/>
      <c r="B9" s="145"/>
      <c r="C9" s="145"/>
      <c r="D9" s="145"/>
      <c r="J9" s="32" t="s">
        <v>19</v>
      </c>
      <c r="K9" s="31">
        <v>-0.50968834813015096</v>
      </c>
      <c r="L9" s="31">
        <v>1.7167429060158113E-3</v>
      </c>
      <c r="M9" s="31">
        <v>0.4297362321719112</v>
      </c>
      <c r="N9" s="31">
        <v>0.10786494814000727</v>
      </c>
      <c r="O9" s="31">
        <v>1.8109633555538589</v>
      </c>
      <c r="P9" s="31">
        <v>0.53166166536833481</v>
      </c>
      <c r="Q9" s="31">
        <v>-0.84470571115370108</v>
      </c>
    </row>
    <row r="10" spans="1:48" x14ac:dyDescent="0.3">
      <c r="A10" s="22"/>
      <c r="B10" s="145"/>
      <c r="C10" s="145"/>
      <c r="D10" s="145"/>
      <c r="J10" s="32" t="s">
        <v>18</v>
      </c>
      <c r="K10" s="31">
        <v>-0.46013386755022967</v>
      </c>
      <c r="L10" s="31">
        <v>2.0462159574477432E-2</v>
      </c>
      <c r="M10" s="31">
        <v>0.37012903434599942</v>
      </c>
      <c r="N10" s="31">
        <v>1.098308093720389E-2</v>
      </c>
      <c r="O10" s="31">
        <v>1.0332388708927756</v>
      </c>
      <c r="P10" s="31">
        <v>0.95550829371766077</v>
      </c>
      <c r="Q10" s="31">
        <v>-1.1084967271694883</v>
      </c>
    </row>
    <row r="11" spans="1:48" ht="15" thickBot="1" x14ac:dyDescent="0.35">
      <c r="A11" s="22"/>
      <c r="B11" s="145"/>
      <c r="C11" s="145"/>
      <c r="D11" s="145"/>
      <c r="J11" s="29" t="s">
        <v>17</v>
      </c>
      <c r="K11" s="28" t="s">
        <v>164</v>
      </c>
      <c r="L11" s="28" t="s">
        <v>164</v>
      </c>
      <c r="M11" s="28">
        <v>0.11517378865025235</v>
      </c>
      <c r="N11" s="28">
        <v>-0.37208841582044727</v>
      </c>
      <c r="O11" s="28">
        <v>0.38485306641117178</v>
      </c>
      <c r="P11" s="28">
        <v>0.71737459834574369</v>
      </c>
      <c r="Q11" s="28">
        <v>-0.75579878447246007</v>
      </c>
    </row>
    <row r="12" spans="1:48" x14ac:dyDescent="0.3">
      <c r="A12" s="22"/>
    </row>
    <row r="13" spans="1:48" x14ac:dyDescent="0.3">
      <c r="A13" s="22"/>
    </row>
    <row r="14" spans="1:48" x14ac:dyDescent="0.3">
      <c r="A14" s="80"/>
    </row>
    <row r="15" spans="1:48" x14ac:dyDescent="0.3">
      <c r="A15" s="80"/>
    </row>
    <row r="16" spans="1:48" x14ac:dyDescent="0.3">
      <c r="A16" s="80"/>
    </row>
    <row r="18" spans="1:21" ht="18" x14ac:dyDescent="0.5">
      <c r="A18" s="25" t="s">
        <v>156</v>
      </c>
      <c r="F18" s="149"/>
    </row>
    <row r="19" spans="1:21" x14ac:dyDescent="0.3">
      <c r="A19" s="456" t="s">
        <v>184</v>
      </c>
      <c r="B19" s="453"/>
      <c r="C19" s="453"/>
      <c r="D19" s="453"/>
      <c r="E19" s="453"/>
      <c r="F19" s="453"/>
      <c r="G19" s="453"/>
      <c r="H19" s="453"/>
      <c r="K19" s="148"/>
      <c r="L19" s="148"/>
      <c r="M19" s="148"/>
      <c r="N19" s="148"/>
      <c r="O19" s="148"/>
      <c r="P19" s="148"/>
      <c r="Q19" s="148"/>
    </row>
    <row r="20" spans="1:21" ht="18" x14ac:dyDescent="0.5">
      <c r="A20" s="453"/>
      <c r="B20" s="453"/>
      <c r="C20" s="453"/>
      <c r="D20" s="453"/>
      <c r="E20" s="453"/>
      <c r="F20" s="453"/>
      <c r="G20" s="453"/>
      <c r="H20" s="453"/>
      <c r="J20" s="146"/>
      <c r="K20" s="145"/>
      <c r="L20" s="145"/>
      <c r="M20" s="145"/>
      <c r="N20" s="145"/>
      <c r="O20" s="145"/>
      <c r="P20" s="145"/>
      <c r="Q20" s="145"/>
    </row>
    <row r="21" spans="1:21" ht="18" x14ac:dyDescent="0.5">
      <c r="A21" s="453"/>
      <c r="B21" s="453"/>
      <c r="C21" s="453"/>
      <c r="D21" s="453"/>
      <c r="E21" s="453"/>
      <c r="F21" s="453"/>
      <c r="G21" s="453"/>
      <c r="H21" s="453"/>
      <c r="J21" s="146"/>
      <c r="K21" s="145"/>
      <c r="L21" s="145"/>
      <c r="M21" s="145"/>
      <c r="N21" s="145"/>
      <c r="O21" s="145"/>
      <c r="P21" s="145"/>
      <c r="Q21" s="145"/>
    </row>
    <row r="22" spans="1:21" ht="18" x14ac:dyDescent="0.5">
      <c r="A22" s="145"/>
      <c r="B22" s="147"/>
      <c r="C22" s="145"/>
      <c r="D22" s="145"/>
      <c r="J22" s="146"/>
      <c r="K22" s="145"/>
      <c r="L22" s="145"/>
      <c r="M22" s="145"/>
      <c r="N22" s="145"/>
      <c r="O22" s="145"/>
      <c r="P22" s="145"/>
      <c r="Q22" s="145"/>
    </row>
    <row r="23" spans="1:21" ht="18" x14ac:dyDescent="0.5">
      <c r="A23" s="145"/>
      <c r="B23" s="147"/>
      <c r="C23" s="145"/>
      <c r="D23" s="145"/>
      <c r="J23" s="146"/>
      <c r="K23" s="145"/>
      <c r="L23" s="145"/>
      <c r="M23" s="145"/>
      <c r="N23" s="145"/>
      <c r="O23" s="145"/>
      <c r="P23" s="145"/>
      <c r="Q23" s="145"/>
    </row>
    <row r="24" spans="1:21" ht="18" x14ac:dyDescent="0.5">
      <c r="B24" s="147"/>
      <c r="C24" s="145"/>
      <c r="D24" s="145"/>
      <c r="J24" s="146"/>
      <c r="K24" s="145"/>
      <c r="L24" s="145"/>
      <c r="M24" s="145"/>
      <c r="N24" s="145"/>
      <c r="O24" s="145"/>
      <c r="P24" s="145"/>
      <c r="Q24" s="145"/>
    </row>
    <row r="25" spans="1:21" ht="18" x14ac:dyDescent="0.5">
      <c r="B25" s="145"/>
      <c r="C25" s="145"/>
      <c r="D25" s="145"/>
      <c r="J25" s="146"/>
      <c r="K25" s="145"/>
      <c r="L25" s="145"/>
      <c r="M25" s="145"/>
      <c r="N25" s="145"/>
      <c r="O25" s="145"/>
      <c r="P25" s="145"/>
      <c r="Q25" s="145"/>
    </row>
    <row r="27" spans="1:21" ht="18" x14ac:dyDescent="0.5">
      <c r="U27" s="149"/>
    </row>
    <row r="28" spans="1:21" x14ac:dyDescent="0.3">
      <c r="A28" s="148"/>
    </row>
    <row r="29" spans="1:21" x14ac:dyDescent="0.3">
      <c r="A29" s="145"/>
    </row>
    <row r="30" spans="1:21" x14ac:dyDescent="0.3">
      <c r="A30" s="145"/>
    </row>
    <row r="31" spans="1:21" x14ac:dyDescent="0.3">
      <c r="A31" s="145"/>
    </row>
    <row r="32" spans="1:21" x14ac:dyDescent="0.3">
      <c r="A32" s="145"/>
    </row>
    <row r="33" spans="1:1" x14ac:dyDescent="0.3">
      <c r="A33" s="145"/>
    </row>
    <row r="34" spans="1:1" x14ac:dyDescent="0.3">
      <c r="A34" s="145"/>
    </row>
    <row r="36" spans="1:1" x14ac:dyDescent="0.3">
      <c r="A36" s="144"/>
    </row>
  </sheetData>
  <mergeCells count="1">
    <mergeCell ref="A19:H21"/>
  </mergeCells>
  <conditionalFormatting sqref="J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{CD3F0D8F-732B-4C24-BA73-485920783BCC}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{2B4B3348-60CB-4877-ADF0-1ADD9D8B12D4}</x14:id>
        </ext>
      </extLst>
    </cfRule>
  </conditionalFormatting>
  <hyperlinks>
    <hyperlink ref="A1" location="'ÍNDICE GFÁFICOS'!A1" display="Ir al índice de gráficos" xr:uid="{FBE3FF53-946D-46E5-B4B3-0C2452ED1BF5}"/>
  </hyperlinks>
  <pageMargins left="0.7" right="0.7" top="0.75" bottom="0.75" header="0.3" footer="0.3"/>
  <pageSetup paperSize="9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D3F0D8F-732B-4C24-BA73-485920783BCC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B4B3348-60CB-4877-ADF0-1ADD9D8B12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ECFE2-F4B9-4393-9B8D-ACBFE7659116}">
  <dimension ref="A1:H23"/>
  <sheetViews>
    <sheetView showGridLines="0" workbookViewId="0">
      <selection activeCell="A16" sqref="A16:XFD16"/>
    </sheetView>
  </sheetViews>
  <sheetFormatPr baseColWidth="10" defaultRowHeight="14.4" x14ac:dyDescent="0.3"/>
  <cols>
    <col min="2" max="2" width="12.21875" customWidth="1"/>
    <col min="3" max="3" width="10.5546875" customWidth="1"/>
    <col min="4" max="5" width="8.77734375" customWidth="1"/>
    <col min="7" max="7" width="12.21875" customWidth="1"/>
    <col min="8" max="8" width="10.5546875" customWidth="1"/>
    <col min="9" max="10" width="8.77734375" customWidth="1"/>
  </cols>
  <sheetData>
    <row r="1" spans="1:8" x14ac:dyDescent="0.3">
      <c r="A1" s="346" t="s">
        <v>637</v>
      </c>
    </row>
    <row r="2" spans="1:8" x14ac:dyDescent="0.3">
      <c r="B2" s="36"/>
    </row>
    <row r="3" spans="1:8" x14ac:dyDescent="0.3">
      <c r="B3" s="340" t="s">
        <v>189</v>
      </c>
      <c r="C3" s="1"/>
      <c r="G3" s="1"/>
      <c r="H3" s="1"/>
    </row>
    <row r="4" spans="1:8" x14ac:dyDescent="0.3">
      <c r="B4" s="1"/>
      <c r="C4" s="1"/>
      <c r="G4" s="1"/>
      <c r="H4" s="1"/>
    </row>
    <row r="5" spans="1:8" ht="18" x14ac:dyDescent="0.3">
      <c r="B5" s="416" t="s">
        <v>163</v>
      </c>
      <c r="C5" s="417"/>
      <c r="D5" s="418"/>
      <c r="E5" s="419"/>
    </row>
    <row r="6" spans="1:8" ht="18.600000000000001" thickBot="1" x14ac:dyDescent="0.55000000000000004">
      <c r="B6" s="253" t="s">
        <v>27</v>
      </c>
      <c r="C6" s="254" t="s">
        <v>87</v>
      </c>
      <c r="D6" s="72" t="s">
        <v>2</v>
      </c>
      <c r="E6" s="2" t="s">
        <v>3</v>
      </c>
    </row>
    <row r="7" spans="1:8" ht="18.600000000000001" thickTop="1" x14ac:dyDescent="0.5">
      <c r="B7" s="259">
        <v>1</v>
      </c>
      <c r="C7" s="256">
        <v>44327</v>
      </c>
      <c r="D7" s="73">
        <v>-4.5867018110564306</v>
      </c>
      <c r="E7" s="3">
        <v>-4.9901193374244954</v>
      </c>
    </row>
    <row r="8" spans="1:8" ht="18" x14ac:dyDescent="0.5">
      <c r="B8" s="260">
        <v>2</v>
      </c>
      <c r="C8" s="257">
        <v>44494</v>
      </c>
      <c r="D8" s="74">
        <v>-4.8208923424465473</v>
      </c>
      <c r="E8" s="4">
        <v>-4.9524786127622207</v>
      </c>
    </row>
    <row r="9" spans="1:8" ht="18" x14ac:dyDescent="0.5">
      <c r="B9" s="260">
        <v>3</v>
      </c>
      <c r="C9" s="257">
        <v>44658</v>
      </c>
      <c r="D9" s="74">
        <v>-4.1931347410485547</v>
      </c>
      <c r="E9" s="4"/>
    </row>
    <row r="10" spans="1:8" ht="18" x14ac:dyDescent="0.5">
      <c r="B10" s="260">
        <v>4</v>
      </c>
      <c r="C10" s="257">
        <v>44693</v>
      </c>
      <c r="D10" s="74">
        <v>-4.1652631802137057</v>
      </c>
      <c r="E10" s="4">
        <v>-5</v>
      </c>
    </row>
    <row r="11" spans="1:8" ht="18" x14ac:dyDescent="0.5">
      <c r="B11" s="260">
        <v>5</v>
      </c>
      <c r="C11" s="257">
        <v>44757</v>
      </c>
      <c r="D11" s="74">
        <v>-4.5001604088745655</v>
      </c>
      <c r="E11" s="4"/>
    </row>
    <row r="12" spans="1:8" ht="18" x14ac:dyDescent="0.5">
      <c r="B12" s="255">
        <v>6</v>
      </c>
      <c r="C12" s="258">
        <v>44859</v>
      </c>
      <c r="D12" s="75">
        <v>-4.6261906740967405</v>
      </c>
      <c r="E12" s="5">
        <v>-5.0321077118447093</v>
      </c>
    </row>
    <row r="13" spans="1:8" ht="17.399999999999999" customHeight="1" x14ac:dyDescent="0.5">
      <c r="B13" s="261" t="s">
        <v>157</v>
      </c>
      <c r="C13" s="258">
        <v>45021</v>
      </c>
      <c r="D13" s="414">
        <v>-4.8056793528723425</v>
      </c>
      <c r="E13" s="415">
        <v>0</v>
      </c>
    </row>
    <row r="14" spans="1:8" ht="17.399999999999999" customHeight="1" x14ac:dyDescent="0.5">
      <c r="B14" s="252" t="s">
        <v>1</v>
      </c>
      <c r="C14" s="251"/>
      <c r="D14" s="414" t="s">
        <v>4</v>
      </c>
      <c r="E14" s="415"/>
    </row>
    <row r="15" spans="1:8" ht="15" x14ac:dyDescent="0.35">
      <c r="B15" s="76"/>
      <c r="C15" s="76"/>
      <c r="D15" s="77"/>
      <c r="E15" s="77"/>
    </row>
    <row r="16" spans="1:8" x14ac:dyDescent="0.3">
      <c r="B16" s="239" t="s">
        <v>212</v>
      </c>
    </row>
    <row r="21" spans="4:5" x14ac:dyDescent="0.3">
      <c r="D21" s="20"/>
      <c r="E21" s="20"/>
    </row>
    <row r="22" spans="4:5" x14ac:dyDescent="0.3">
      <c r="D22" s="20"/>
      <c r="E22" s="20"/>
    </row>
    <row r="23" spans="4:5" x14ac:dyDescent="0.3">
      <c r="D23" s="20"/>
      <c r="E23" s="21"/>
    </row>
  </sheetData>
  <mergeCells count="3">
    <mergeCell ref="B5:E5"/>
    <mergeCell ref="D13:E13"/>
    <mergeCell ref="D14:E14"/>
  </mergeCells>
  <hyperlinks>
    <hyperlink ref="A1" location="'ÍNDICE CUADROS'!A1" display="Ir al índice de cuadros" xr:uid="{0C463877-3705-48B7-8CC4-DCB4FA36A151}"/>
  </hyperlinks>
  <pageMargins left="0.7" right="0.7" top="0.75" bottom="0.75" header="0.3" footer="0.3"/>
  <pageSetup paperSize="9" orientation="portrait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892D0-241F-4E4C-A9AC-82BF66F990DA}">
  <dimension ref="A1:Q52"/>
  <sheetViews>
    <sheetView showGridLines="0" zoomScaleNormal="100" workbookViewId="0"/>
  </sheetViews>
  <sheetFormatPr baseColWidth="10" defaultRowHeight="14.4" x14ac:dyDescent="0.3"/>
  <cols>
    <col min="1" max="1" width="5.44140625" style="143" customWidth="1"/>
    <col min="9" max="9" width="20.77734375" bestFit="1" customWidth="1"/>
    <col min="10" max="16" width="8.77734375" customWidth="1"/>
    <col min="17" max="17" width="2.77734375" customWidth="1"/>
  </cols>
  <sheetData>
    <row r="1" spans="1:17" x14ac:dyDescent="0.3">
      <c r="A1" s="346" t="s">
        <v>895</v>
      </c>
    </row>
    <row r="3" spans="1:17" x14ac:dyDescent="0.3">
      <c r="A3" s="340" t="s">
        <v>205</v>
      </c>
    </row>
    <row r="4" spans="1:17" s="53" customFormat="1" x14ac:dyDescent="0.3">
      <c r="B4" s="36"/>
      <c r="C4" s="57"/>
      <c r="D4" s="57"/>
      <c r="E4" s="57"/>
      <c r="F4" s="57"/>
      <c r="G4" s="57"/>
      <c r="H4" s="57"/>
      <c r="P4" s="90"/>
    </row>
    <row r="5" spans="1:17" s="22" customFormat="1" ht="26.4" x14ac:dyDescent="0.3">
      <c r="I5" s="33" t="s">
        <v>39</v>
      </c>
      <c r="J5" s="33" t="s">
        <v>22</v>
      </c>
      <c r="K5" s="33" t="s">
        <v>21</v>
      </c>
      <c r="L5" s="33" t="s">
        <v>20</v>
      </c>
      <c r="M5" s="33" t="s">
        <v>19</v>
      </c>
      <c r="N5" s="33" t="s">
        <v>18</v>
      </c>
      <c r="O5" s="33" t="s">
        <v>17</v>
      </c>
      <c r="P5" s="50"/>
    </row>
    <row r="6" spans="1:17" s="22" customFormat="1" ht="13.8" x14ac:dyDescent="0.3">
      <c r="I6" s="52" t="s">
        <v>38</v>
      </c>
      <c r="J6" s="51">
        <v>11869.788240743152</v>
      </c>
      <c r="K6" s="51">
        <v>2932.3073636691261</v>
      </c>
      <c r="L6" s="51">
        <v>341.25144093857881</v>
      </c>
      <c r="M6" s="51">
        <v>-51.901464132750071</v>
      </c>
      <c r="N6" s="51">
        <v>287.18670435952453</v>
      </c>
      <c r="O6" s="51">
        <v>2201.3048799214534</v>
      </c>
      <c r="P6" s="45"/>
    </row>
    <row r="7" spans="1:17" s="22" customFormat="1" ht="13.8" x14ac:dyDescent="0.3">
      <c r="I7" s="49" t="s">
        <v>36</v>
      </c>
      <c r="J7" s="48">
        <v>-616.43997098025773</v>
      </c>
      <c r="K7" s="48">
        <v>915.70193011219089</v>
      </c>
      <c r="L7" s="48">
        <v>-883.9221152941318</v>
      </c>
      <c r="M7" s="48">
        <v>-925.88045890022897</v>
      </c>
      <c r="N7" s="48">
        <v>72.341954393154339</v>
      </c>
      <c r="O7" s="48">
        <v>182.78383337599226</v>
      </c>
      <c r="P7" s="45"/>
    </row>
    <row r="8" spans="1:17" s="22" customFormat="1" ht="13.8" x14ac:dyDescent="0.3">
      <c r="I8" s="49" t="s">
        <v>34</v>
      </c>
      <c r="J8" s="48">
        <v>7165.3010260082447</v>
      </c>
      <c r="K8" s="48">
        <v>5753.7584740734528</v>
      </c>
      <c r="L8" s="48">
        <v>4838.9913207561931</v>
      </c>
      <c r="M8" s="48">
        <v>4143.2268021797581</v>
      </c>
      <c r="N8" s="48">
        <v>2774.8565330925007</v>
      </c>
      <c r="O8" s="48">
        <v>2014.3927841127763</v>
      </c>
      <c r="P8" s="45"/>
    </row>
    <row r="9" spans="1:17" s="22" customFormat="1" ht="13.8" x14ac:dyDescent="0.3">
      <c r="I9" s="49" t="s">
        <v>32</v>
      </c>
      <c r="J9" s="48">
        <v>4708.5225427692249</v>
      </c>
      <c r="K9" s="48">
        <v>3164.9173019426671</v>
      </c>
      <c r="L9" s="48">
        <v>3295.3007960780565</v>
      </c>
      <c r="M9" s="48">
        <v>3342.2390473334067</v>
      </c>
      <c r="N9" s="48">
        <v>1855.3012711791837</v>
      </c>
      <c r="O9" s="48">
        <v>2128.005692938395</v>
      </c>
      <c r="P9" s="45"/>
    </row>
    <row r="10" spans="1:17" s="22" customFormat="1" thickBot="1" x14ac:dyDescent="0.35">
      <c r="I10" s="47" t="s">
        <v>30</v>
      </c>
      <c r="J10" s="46">
        <v>612.40464294594256</v>
      </c>
      <c r="K10" s="46">
        <v>-6902.0703424591729</v>
      </c>
      <c r="L10" s="46">
        <v>-6909.1185606015397</v>
      </c>
      <c r="M10" s="46">
        <v>-6611.4868547456845</v>
      </c>
      <c r="N10" s="46">
        <v>-4415.3130543053057</v>
      </c>
      <c r="O10" s="46">
        <v>-2123.8774305057186</v>
      </c>
      <c r="P10" s="41"/>
    </row>
    <row r="11" spans="1:17" s="22" customFormat="1" ht="13.8" x14ac:dyDescent="0.3">
      <c r="K11" s="41"/>
      <c r="L11" s="41"/>
      <c r="M11" s="41"/>
      <c r="N11" s="41"/>
      <c r="O11" s="41"/>
      <c r="P11" s="41"/>
    </row>
    <row r="12" spans="1:17" s="22" customFormat="1" ht="13.8" x14ac:dyDescent="0.3">
      <c r="J12" s="41"/>
      <c r="K12" s="41"/>
      <c r="L12" s="41"/>
      <c r="M12" s="41"/>
      <c r="N12" s="41"/>
      <c r="O12" s="41"/>
      <c r="P12" s="41"/>
    </row>
    <row r="13" spans="1:17" s="22" customFormat="1" x14ac:dyDescent="0.3">
      <c r="A13" s="80"/>
      <c r="J13" s="41"/>
      <c r="K13" s="41"/>
      <c r="L13" s="41"/>
      <c r="M13" s="41"/>
      <c r="N13" s="41"/>
      <c r="O13" s="41"/>
      <c r="P13" s="41"/>
    </row>
    <row r="14" spans="1:17" s="22" customFormat="1" x14ac:dyDescent="0.3">
      <c r="A14" s="80"/>
      <c r="J14" s="41"/>
      <c r="K14" s="41"/>
      <c r="L14" s="41"/>
      <c r="M14" s="41"/>
      <c r="N14" s="41"/>
      <c r="O14" s="41"/>
      <c r="P14" s="41"/>
    </row>
    <row r="15" spans="1:17" s="22" customFormat="1" x14ac:dyDescent="0.3">
      <c r="A15" s="80"/>
      <c r="J15" s="41"/>
      <c r="K15" s="41"/>
      <c r="L15" s="41"/>
      <c r="M15" s="41"/>
      <c r="N15" s="41"/>
      <c r="O15" s="41"/>
      <c r="P15" s="41"/>
    </row>
    <row r="16" spans="1:17" s="53" customFormat="1" ht="13.8" x14ac:dyDescent="0.3">
      <c r="A16" s="25" t="s">
        <v>156</v>
      </c>
      <c r="B16" s="239"/>
      <c r="K16" s="43"/>
      <c r="L16" s="43"/>
      <c r="M16" s="43"/>
      <c r="N16" s="43"/>
      <c r="O16" s="43"/>
      <c r="P16" s="43"/>
      <c r="Q16" s="43"/>
    </row>
    <row r="17" spans="1:17" x14ac:dyDescent="0.3">
      <c r="A17" s="456" t="s">
        <v>184</v>
      </c>
      <c r="B17" s="453"/>
      <c r="C17" s="453"/>
      <c r="D17" s="453"/>
      <c r="E17" s="453"/>
      <c r="F17" s="453"/>
      <c r="G17" s="453"/>
      <c r="K17" s="39"/>
      <c r="L17" s="39"/>
      <c r="M17" s="39"/>
      <c r="N17" s="39"/>
      <c r="O17" s="39"/>
      <c r="P17" s="39"/>
      <c r="Q17" s="39"/>
    </row>
    <row r="18" spans="1:17" x14ac:dyDescent="0.3">
      <c r="A18" s="453"/>
      <c r="B18" s="453"/>
      <c r="C18" s="453"/>
      <c r="D18" s="453"/>
      <c r="E18" s="453"/>
      <c r="F18" s="453"/>
      <c r="G18" s="453"/>
    </row>
    <row r="19" spans="1:17" s="53" customFormat="1" ht="13.8" x14ac:dyDescent="0.3">
      <c r="A19" s="453"/>
      <c r="B19" s="453"/>
      <c r="C19" s="453"/>
      <c r="D19" s="453"/>
      <c r="E19" s="453"/>
      <c r="F19" s="453"/>
      <c r="G19" s="453"/>
      <c r="K19" s="43"/>
      <c r="L19" s="43"/>
      <c r="M19" s="43"/>
      <c r="N19" s="43"/>
      <c r="O19" s="43"/>
      <c r="P19" s="43"/>
      <c r="Q19" s="43"/>
    </row>
    <row r="20" spans="1:17" x14ac:dyDescent="0.3">
      <c r="B20" s="240"/>
      <c r="K20" s="39"/>
      <c r="L20" s="39"/>
      <c r="M20" s="39"/>
      <c r="N20" s="39"/>
      <c r="O20" s="39"/>
      <c r="P20" s="39"/>
      <c r="Q20" s="39"/>
    </row>
    <row r="21" spans="1:17" x14ac:dyDescent="0.3">
      <c r="A21" s="145"/>
    </row>
    <row r="22" spans="1:17" x14ac:dyDescent="0.3">
      <c r="A22" s="145"/>
    </row>
    <row r="23" spans="1:17" x14ac:dyDescent="0.3">
      <c r="A23" s="145"/>
    </row>
    <row r="24" spans="1:17" x14ac:dyDescent="0.3">
      <c r="A24" s="145"/>
    </row>
    <row r="25" spans="1:17" x14ac:dyDescent="0.3">
      <c r="A25" s="145"/>
    </row>
    <row r="30" spans="1:17" x14ac:dyDescent="0.3">
      <c r="A30" s="148"/>
    </row>
    <row r="31" spans="1:17" x14ac:dyDescent="0.3">
      <c r="A31" s="145"/>
      <c r="I31" s="40"/>
      <c r="J31" s="40"/>
      <c r="K31" s="40"/>
      <c r="L31" s="40"/>
      <c r="M31" s="40"/>
      <c r="N31" s="40"/>
      <c r="O31" s="40"/>
    </row>
    <row r="32" spans="1:17" x14ac:dyDescent="0.3">
      <c r="A32" s="145"/>
      <c r="I32" s="39"/>
      <c r="J32" s="39"/>
      <c r="K32" s="39"/>
      <c r="L32" s="39"/>
      <c r="M32" s="39"/>
      <c r="N32" s="39"/>
      <c r="O32" s="39"/>
    </row>
    <row r="33" spans="1:15" x14ac:dyDescent="0.3">
      <c r="A33" s="145"/>
      <c r="I33" s="39"/>
      <c r="J33" s="39"/>
      <c r="K33" s="39"/>
      <c r="L33" s="39"/>
      <c r="M33" s="39"/>
      <c r="N33" s="39"/>
      <c r="O33" s="39"/>
    </row>
    <row r="34" spans="1:15" x14ac:dyDescent="0.3">
      <c r="A34" s="145"/>
      <c r="I34" s="39"/>
      <c r="J34" s="39"/>
      <c r="K34" s="39"/>
      <c r="L34" s="39"/>
      <c r="M34" s="39"/>
      <c r="N34" s="39"/>
      <c r="O34" s="39"/>
    </row>
    <row r="35" spans="1:15" x14ac:dyDescent="0.3">
      <c r="A35" s="145"/>
      <c r="I35" s="39"/>
      <c r="J35" s="39"/>
      <c r="K35" s="39"/>
      <c r="L35" s="39"/>
      <c r="M35" s="39"/>
      <c r="N35" s="39"/>
      <c r="O35" s="39"/>
    </row>
    <row r="36" spans="1:15" x14ac:dyDescent="0.3">
      <c r="A36" s="145"/>
      <c r="I36" s="39"/>
      <c r="J36" s="39"/>
      <c r="K36" s="39"/>
      <c r="L36" s="39"/>
      <c r="M36" s="39"/>
      <c r="N36" s="39"/>
      <c r="O36" s="39"/>
    </row>
    <row r="37" spans="1:15" x14ac:dyDescent="0.3">
      <c r="I37" s="39"/>
      <c r="J37" s="39"/>
      <c r="K37" s="39"/>
      <c r="L37" s="39"/>
      <c r="M37" s="39"/>
      <c r="N37" s="39"/>
      <c r="O37" s="39"/>
    </row>
    <row r="38" spans="1:15" x14ac:dyDescent="0.3">
      <c r="A38" s="144"/>
      <c r="I38" s="39"/>
      <c r="J38" s="39"/>
      <c r="K38" s="39"/>
      <c r="L38" s="39"/>
      <c r="M38" s="39"/>
      <c r="N38" s="39"/>
      <c r="O38" s="39"/>
    </row>
    <row r="39" spans="1:15" x14ac:dyDescent="0.3">
      <c r="I39" s="39"/>
      <c r="J39" s="39"/>
      <c r="K39" s="39"/>
      <c r="L39" s="39"/>
      <c r="M39" s="39"/>
      <c r="N39" s="39"/>
      <c r="O39" s="39"/>
    </row>
    <row r="40" spans="1:15" x14ac:dyDescent="0.3">
      <c r="I40" s="39"/>
      <c r="J40" s="39"/>
      <c r="K40" s="39"/>
      <c r="L40" s="39"/>
      <c r="M40" s="39"/>
      <c r="N40" s="39"/>
      <c r="O40" s="39"/>
    </row>
    <row r="41" spans="1:15" x14ac:dyDescent="0.3">
      <c r="I41" s="39"/>
      <c r="J41" s="39"/>
      <c r="K41" s="39"/>
      <c r="L41" s="39"/>
      <c r="M41" s="39"/>
      <c r="N41" s="39"/>
      <c r="O41" s="39"/>
    </row>
    <row r="42" spans="1:15" x14ac:dyDescent="0.3">
      <c r="I42" s="39"/>
      <c r="J42" s="39"/>
      <c r="K42" s="39"/>
      <c r="L42" s="39"/>
      <c r="M42" s="39"/>
      <c r="N42" s="39"/>
      <c r="O42" s="39"/>
    </row>
    <row r="43" spans="1:15" x14ac:dyDescent="0.3">
      <c r="I43" s="39"/>
      <c r="J43" s="39"/>
      <c r="K43" s="39"/>
      <c r="L43" s="39"/>
      <c r="M43" s="39"/>
      <c r="N43" s="39"/>
      <c r="O43" s="39"/>
    </row>
    <row r="44" spans="1:15" x14ac:dyDescent="0.3">
      <c r="I44" s="39"/>
      <c r="J44" s="39"/>
      <c r="K44" s="39"/>
      <c r="L44" s="39"/>
      <c r="M44" s="39"/>
      <c r="N44" s="39"/>
      <c r="O44" s="39"/>
    </row>
    <row r="45" spans="1:15" x14ac:dyDescent="0.3">
      <c r="I45" s="39"/>
      <c r="J45" s="39"/>
      <c r="K45" s="39"/>
      <c r="L45" s="39"/>
      <c r="M45" s="39"/>
      <c r="N45" s="39"/>
      <c r="O45" s="39"/>
    </row>
    <row r="46" spans="1:15" x14ac:dyDescent="0.3">
      <c r="I46" s="40"/>
      <c r="J46" s="40"/>
      <c r="K46" s="40"/>
      <c r="L46" s="40"/>
      <c r="M46" s="40"/>
      <c r="N46" s="40"/>
      <c r="O46" s="40"/>
    </row>
    <row r="47" spans="1:15" x14ac:dyDescent="0.3">
      <c r="I47" s="39"/>
      <c r="J47" s="39"/>
      <c r="K47" s="39"/>
      <c r="L47" s="39"/>
      <c r="M47" s="39"/>
      <c r="N47" s="39"/>
      <c r="O47" s="39"/>
    </row>
    <row r="48" spans="1:15" x14ac:dyDescent="0.3">
      <c r="I48" s="39"/>
      <c r="J48" s="39"/>
      <c r="K48" s="39"/>
      <c r="L48" s="39"/>
      <c r="M48" s="39"/>
      <c r="N48" s="39"/>
      <c r="O48" s="39"/>
    </row>
    <row r="49" spans="9:15" x14ac:dyDescent="0.3">
      <c r="I49" s="39"/>
      <c r="J49" s="39"/>
      <c r="K49" s="39"/>
      <c r="L49" s="39"/>
      <c r="M49" s="39"/>
      <c r="N49" s="39"/>
      <c r="O49" s="39"/>
    </row>
    <row r="50" spans="9:15" x14ac:dyDescent="0.3">
      <c r="I50" s="39"/>
      <c r="J50" s="39"/>
      <c r="K50" s="39"/>
      <c r="L50" s="39"/>
      <c r="M50" s="39"/>
      <c r="N50" s="39"/>
      <c r="O50" s="39"/>
    </row>
    <row r="51" spans="9:15" x14ac:dyDescent="0.3">
      <c r="I51" s="39"/>
      <c r="J51" s="39"/>
      <c r="K51" s="39"/>
      <c r="L51" s="39"/>
      <c r="M51" s="39"/>
      <c r="N51" s="39"/>
      <c r="O51" s="39"/>
    </row>
    <row r="52" spans="9:15" x14ac:dyDescent="0.3">
      <c r="I52" s="39"/>
      <c r="J52" s="39"/>
      <c r="K52" s="39"/>
      <c r="L52" s="39"/>
      <c r="M52" s="39"/>
      <c r="N52" s="39"/>
      <c r="O52" s="39"/>
    </row>
  </sheetData>
  <mergeCells count="1">
    <mergeCell ref="A17:G19"/>
  </mergeCells>
  <conditionalFormatting sqref="I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{252B4162-A59C-4D4D-BED3-0BA395C2FFC0}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{C980133A-7068-424B-A1B2-1FDB5161528B}</x14:id>
        </ext>
      </extLst>
    </cfRule>
  </conditionalFormatting>
  <hyperlinks>
    <hyperlink ref="A1" location="'ÍNDICE GFÁFICOS'!A1" display="Ir al índice de gráficos" xr:uid="{A5BFE181-6F3B-4FB7-924A-D67C2CBB7AE6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52B4162-A59C-4D4D-BED3-0BA395C2FFC0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C980133A-7068-424B-A1B2-1FDB5161528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D5CC0-B266-4383-BED4-0C76A0AF46BB}">
  <dimension ref="A1:P39"/>
  <sheetViews>
    <sheetView showGridLines="0" zoomScale="99" zoomScaleNormal="99" workbookViewId="0"/>
  </sheetViews>
  <sheetFormatPr baseColWidth="10" defaultRowHeight="14.4" x14ac:dyDescent="0.3"/>
  <cols>
    <col min="1" max="1" width="5.33203125" style="143" customWidth="1"/>
    <col min="9" max="9" width="31.5546875" customWidth="1"/>
    <col min="10" max="11" width="6.77734375" bestFit="1" customWidth="1"/>
    <col min="12" max="12" width="6.33203125" bestFit="1" customWidth="1"/>
    <col min="13" max="13" width="6.77734375" bestFit="1" customWidth="1"/>
    <col min="14" max="16" width="7.109375" bestFit="1" customWidth="1"/>
    <col min="17" max="17" width="7.77734375" customWidth="1"/>
  </cols>
  <sheetData>
    <row r="1" spans="1:16" x14ac:dyDescent="0.3">
      <c r="A1" s="346" t="s">
        <v>895</v>
      </c>
    </row>
    <row r="2" spans="1:16" s="53" customFormat="1" ht="15.6" x14ac:dyDescent="0.3">
      <c r="A2" s="143"/>
      <c r="B2" s="57"/>
      <c r="C2" s="57"/>
      <c r="D2" s="57"/>
      <c r="E2" s="57"/>
      <c r="F2" s="57"/>
      <c r="G2" s="57"/>
      <c r="H2" s="57"/>
      <c r="I2" s="59"/>
      <c r="J2" s="57"/>
      <c r="K2" s="57"/>
      <c r="L2" s="57"/>
      <c r="M2" s="57"/>
      <c r="N2" s="57"/>
      <c r="O2" s="57"/>
      <c r="P2" s="57"/>
    </row>
    <row r="3" spans="1:16" s="53" customFormat="1" ht="15.6" x14ac:dyDescent="0.3">
      <c r="A3" s="340" t="s">
        <v>206</v>
      </c>
      <c r="B3" s="57"/>
      <c r="C3" s="57"/>
      <c r="D3" s="57"/>
      <c r="E3" s="57"/>
      <c r="F3" s="57"/>
      <c r="G3" s="57"/>
      <c r="H3" s="57"/>
      <c r="I3" s="59"/>
      <c r="J3" s="57"/>
      <c r="K3" s="57"/>
      <c r="L3" s="57"/>
      <c r="M3" s="57"/>
      <c r="N3" s="57"/>
      <c r="O3" s="57"/>
      <c r="P3" s="57"/>
    </row>
    <row r="4" spans="1:16" s="53" customFormat="1" x14ac:dyDescent="0.3">
      <c r="B4" s="36"/>
      <c r="C4" s="57"/>
      <c r="D4" s="57"/>
      <c r="E4" s="57"/>
      <c r="F4" s="57"/>
      <c r="G4" s="57"/>
      <c r="H4" s="57"/>
      <c r="I4" s="33" t="s">
        <v>39</v>
      </c>
      <c r="J4" s="55">
        <v>2016</v>
      </c>
      <c r="K4" s="55">
        <v>2017</v>
      </c>
      <c r="L4" s="55">
        <v>2018</v>
      </c>
      <c r="M4" s="55">
        <v>2019</v>
      </c>
      <c r="N4" s="55">
        <v>2020</v>
      </c>
      <c r="O4" s="55">
        <v>2021</v>
      </c>
      <c r="P4" s="55">
        <v>2022</v>
      </c>
    </row>
    <row r="5" spans="1:16" s="22" customFormat="1" ht="15.6" x14ac:dyDescent="0.3">
      <c r="A5" s="61"/>
      <c r="I5" s="52" t="s">
        <v>38</v>
      </c>
      <c r="J5" s="51">
        <v>-8231.6286121027661</v>
      </c>
      <c r="K5" s="51">
        <v>-2903.5107591287001</v>
      </c>
      <c r="L5" s="51">
        <v>3550.8728863629512</v>
      </c>
      <c r="M5" s="51">
        <v>-3438.5760547434911</v>
      </c>
      <c r="N5" s="51">
        <v>11803.201593649923</v>
      </c>
      <c r="O5" s="51">
        <v>13522.65518545373</v>
      </c>
      <c r="P5" s="51">
        <v>5084.672195559484</v>
      </c>
    </row>
    <row r="6" spans="1:16" s="22" customFormat="1" ht="13.8" x14ac:dyDescent="0.3">
      <c r="I6" s="49" t="s">
        <v>36</v>
      </c>
      <c r="J6" s="48">
        <v>-3053.8121179094887</v>
      </c>
      <c r="K6" s="48">
        <v>-2473.215838715073</v>
      </c>
      <c r="L6" s="48">
        <v>-1318.5426359705598</v>
      </c>
      <c r="M6" s="48">
        <v>-6397.6045279026339</v>
      </c>
      <c r="N6" s="48">
        <v>-2045.9325344297395</v>
      </c>
      <c r="O6" s="48">
        <v>7217.0278895336378</v>
      </c>
      <c r="P6" s="48">
        <v>4893.4753583237034</v>
      </c>
    </row>
    <row r="7" spans="1:16" s="22" customFormat="1" ht="13.8" x14ac:dyDescent="0.3">
      <c r="I7" s="49" t="s">
        <v>34</v>
      </c>
      <c r="J7" s="48">
        <v>-432.51246244334908</v>
      </c>
      <c r="K7" s="48">
        <v>2767.7709969569578</v>
      </c>
      <c r="L7" s="48">
        <v>2737.534998657999</v>
      </c>
      <c r="M7" s="48">
        <v>-3832.0128649431913</v>
      </c>
      <c r="N7" s="48">
        <v>5873.0788867836491</v>
      </c>
      <c r="O7" s="48">
        <v>10355.00097325929</v>
      </c>
      <c r="P7" s="48">
        <v>13192.349441951001</v>
      </c>
    </row>
    <row r="8" spans="1:16" s="22" customFormat="1" ht="13.8" x14ac:dyDescent="0.3">
      <c r="I8" s="49" t="s">
        <v>32</v>
      </c>
      <c r="J8" s="48">
        <v>-909.45355413473442</v>
      </c>
      <c r="K8" s="48">
        <v>995.89832086277306</v>
      </c>
      <c r="L8" s="48">
        <v>879.02750604404719</v>
      </c>
      <c r="M8" s="48">
        <v>1278.9499588757026</v>
      </c>
      <c r="N8" s="48">
        <v>8698.2755959753995</v>
      </c>
      <c r="O8" s="48">
        <v>8359.3357037082751</v>
      </c>
      <c r="P8" s="48">
        <v>3166.8916842979866</v>
      </c>
    </row>
    <row r="9" spans="1:16" s="22" customFormat="1" thickBot="1" x14ac:dyDescent="0.35">
      <c r="I9" s="47" t="s">
        <v>30</v>
      </c>
      <c r="J9" s="46">
        <v>-3835.8504776151749</v>
      </c>
      <c r="K9" s="46">
        <v>-4193.9642382333641</v>
      </c>
      <c r="L9" s="46">
        <v>1252.8530176314587</v>
      </c>
      <c r="M9" s="46">
        <v>5512.0913792266501</v>
      </c>
      <c r="N9" s="46">
        <v>-722.22035467934984</v>
      </c>
      <c r="O9" s="46">
        <v>-12408.709381047462</v>
      </c>
      <c r="P9" s="46">
        <v>-16168.044289013245</v>
      </c>
    </row>
    <row r="10" spans="1:16" s="22" customFormat="1" ht="13.8" x14ac:dyDescent="0.3">
      <c r="J10" s="41"/>
      <c r="K10" s="41"/>
      <c r="L10" s="41"/>
      <c r="M10" s="41"/>
      <c r="N10" s="41"/>
      <c r="O10" s="41"/>
      <c r="P10" s="41"/>
    </row>
    <row r="11" spans="1:16" s="22" customFormat="1" ht="13.8" x14ac:dyDescent="0.3">
      <c r="L11" s="41"/>
      <c r="M11" s="41"/>
      <c r="N11" s="41"/>
      <c r="O11" s="41"/>
      <c r="P11" s="41"/>
    </row>
    <row r="12" spans="1:16" s="22" customFormat="1" ht="13.8" x14ac:dyDescent="0.3">
      <c r="J12" s="41"/>
      <c r="K12" s="41"/>
      <c r="L12" s="41"/>
      <c r="M12" s="41"/>
      <c r="N12" s="41"/>
      <c r="O12" s="41"/>
      <c r="P12" s="41"/>
    </row>
    <row r="13" spans="1:16" s="22" customFormat="1" ht="13.8" x14ac:dyDescent="0.3">
      <c r="J13" s="41"/>
      <c r="K13" s="41"/>
      <c r="L13" s="41"/>
      <c r="M13" s="41"/>
      <c r="N13" s="41"/>
      <c r="O13" s="41"/>
      <c r="P13" s="41"/>
    </row>
    <row r="14" spans="1:16" s="22" customFormat="1" x14ac:dyDescent="0.3">
      <c r="A14" s="80"/>
      <c r="J14" s="41"/>
      <c r="K14" s="41"/>
      <c r="L14" s="41"/>
      <c r="M14" s="41"/>
      <c r="N14" s="41"/>
      <c r="O14" s="41"/>
      <c r="P14" s="41"/>
    </row>
    <row r="15" spans="1:16" s="22" customFormat="1" x14ac:dyDescent="0.3">
      <c r="A15" s="80"/>
      <c r="J15" s="41"/>
      <c r="K15" s="41"/>
      <c r="L15" s="41"/>
      <c r="M15" s="41"/>
      <c r="N15" s="41"/>
      <c r="O15" s="41"/>
      <c r="P15" s="41"/>
    </row>
    <row r="16" spans="1:16" s="53" customFormat="1" ht="13.8" x14ac:dyDescent="0.3">
      <c r="A16" s="239" t="s">
        <v>156</v>
      </c>
      <c r="J16" s="43"/>
      <c r="K16" s="43"/>
      <c r="L16" s="43"/>
      <c r="M16" s="43"/>
      <c r="N16" s="43"/>
      <c r="O16" s="43"/>
      <c r="P16" s="43"/>
    </row>
    <row r="17" spans="1:16" x14ac:dyDescent="0.3">
      <c r="A17" s="452" t="s">
        <v>184</v>
      </c>
      <c r="B17" s="453"/>
      <c r="C17" s="453"/>
      <c r="D17" s="453"/>
      <c r="E17" s="453"/>
      <c r="F17" s="453"/>
      <c r="G17" s="453"/>
      <c r="J17" s="39"/>
      <c r="K17" s="39"/>
      <c r="L17" s="39"/>
      <c r="M17" s="39"/>
      <c r="N17" s="39"/>
      <c r="O17" s="39"/>
      <c r="P17" s="39"/>
    </row>
    <row r="18" spans="1:16" x14ac:dyDescent="0.3">
      <c r="A18" s="453"/>
      <c r="B18" s="453"/>
      <c r="C18" s="453"/>
      <c r="D18" s="453"/>
      <c r="E18" s="453"/>
      <c r="F18" s="453"/>
      <c r="G18" s="453"/>
      <c r="I18" s="39"/>
      <c r="J18" s="39"/>
      <c r="K18" s="39"/>
      <c r="L18" s="39"/>
      <c r="M18" s="39"/>
      <c r="N18" s="39"/>
      <c r="O18" s="39"/>
      <c r="P18" s="39"/>
    </row>
    <row r="19" spans="1:16" x14ac:dyDescent="0.3">
      <c r="A19" s="453"/>
      <c r="B19" s="453"/>
      <c r="C19" s="453"/>
      <c r="D19" s="453"/>
      <c r="E19" s="453"/>
      <c r="F19" s="453"/>
      <c r="G19" s="453"/>
      <c r="I19" s="39"/>
      <c r="J19" s="39"/>
      <c r="K19" s="39"/>
      <c r="L19" s="39"/>
      <c r="M19" s="39"/>
      <c r="N19" s="39"/>
      <c r="O19" s="39"/>
      <c r="P19" s="39"/>
    </row>
    <row r="20" spans="1:16" x14ac:dyDescent="0.3">
      <c r="A20" s="148"/>
      <c r="I20" s="39"/>
      <c r="J20" s="39"/>
      <c r="K20" s="39"/>
      <c r="L20" s="39"/>
      <c r="M20" s="39"/>
      <c r="N20" s="39"/>
      <c r="O20" s="39"/>
      <c r="P20" s="39"/>
    </row>
    <row r="21" spans="1:16" x14ac:dyDescent="0.3">
      <c r="A21" s="145"/>
      <c r="I21" s="39"/>
      <c r="J21" s="39"/>
      <c r="K21" s="39"/>
      <c r="L21" s="39"/>
      <c r="M21" s="39"/>
      <c r="N21" s="39"/>
      <c r="O21" s="39"/>
      <c r="P21" s="39"/>
    </row>
    <row r="22" spans="1:16" x14ac:dyDescent="0.3">
      <c r="A22" s="145"/>
      <c r="I22" s="40"/>
      <c r="J22" s="40"/>
      <c r="K22" s="40"/>
      <c r="L22" s="40"/>
      <c r="M22" s="40"/>
      <c r="N22" s="40"/>
      <c r="O22" s="40"/>
      <c r="P22" s="40"/>
    </row>
    <row r="23" spans="1:16" x14ac:dyDescent="0.3">
      <c r="A23" s="145"/>
      <c r="I23" s="39"/>
      <c r="J23" s="39"/>
      <c r="K23" s="39"/>
      <c r="L23" s="39"/>
      <c r="M23" s="39"/>
      <c r="N23" s="39"/>
      <c r="O23" s="39"/>
      <c r="P23" s="39"/>
    </row>
    <row r="24" spans="1:16" x14ac:dyDescent="0.3">
      <c r="A24" s="145"/>
      <c r="I24" s="39"/>
      <c r="J24" s="39"/>
      <c r="K24" s="39"/>
      <c r="L24" s="39"/>
      <c r="M24" s="39"/>
      <c r="N24" s="39"/>
      <c r="O24" s="39"/>
      <c r="P24" s="39"/>
    </row>
    <row r="25" spans="1:16" x14ac:dyDescent="0.3">
      <c r="A25" s="145"/>
      <c r="I25" s="39"/>
      <c r="J25" s="39"/>
      <c r="K25" s="39"/>
      <c r="L25" s="39"/>
      <c r="M25" s="39"/>
      <c r="N25" s="39"/>
      <c r="O25" s="39"/>
      <c r="P25" s="39"/>
    </row>
    <row r="26" spans="1:16" x14ac:dyDescent="0.3">
      <c r="A26" s="145"/>
      <c r="I26" s="39"/>
      <c r="J26" s="39"/>
      <c r="K26" s="39"/>
      <c r="L26" s="39"/>
      <c r="M26" s="39"/>
      <c r="N26" s="39"/>
      <c r="O26" s="39"/>
      <c r="P26" s="39"/>
    </row>
    <row r="27" spans="1:16" x14ac:dyDescent="0.3">
      <c r="I27" s="39"/>
      <c r="J27" s="39"/>
      <c r="K27" s="39"/>
      <c r="L27" s="39"/>
      <c r="M27" s="39"/>
      <c r="N27" s="39"/>
      <c r="O27" s="39"/>
      <c r="P27" s="39"/>
    </row>
    <row r="28" spans="1:16" x14ac:dyDescent="0.3">
      <c r="I28" s="39"/>
      <c r="J28" s="39"/>
      <c r="K28" s="39"/>
      <c r="L28" s="39"/>
      <c r="M28" s="39"/>
      <c r="N28" s="39"/>
      <c r="O28" s="39"/>
      <c r="P28" s="39"/>
    </row>
    <row r="31" spans="1:16" x14ac:dyDescent="0.3">
      <c r="A31" s="148"/>
    </row>
    <row r="32" spans="1:16" x14ac:dyDescent="0.3">
      <c r="A32" s="145"/>
    </row>
    <row r="33" spans="1:1" x14ac:dyDescent="0.3">
      <c r="A33" s="145"/>
    </row>
    <row r="34" spans="1:1" x14ac:dyDescent="0.3">
      <c r="A34" s="145"/>
    </row>
    <row r="35" spans="1:1" x14ac:dyDescent="0.3">
      <c r="A35" s="145"/>
    </row>
    <row r="36" spans="1:1" x14ac:dyDescent="0.3">
      <c r="A36" s="145"/>
    </row>
    <row r="37" spans="1:1" x14ac:dyDescent="0.3">
      <c r="A37" s="145"/>
    </row>
    <row r="39" spans="1:1" x14ac:dyDescent="0.3">
      <c r="A39" s="144"/>
    </row>
  </sheetData>
  <mergeCells count="1">
    <mergeCell ref="A17:G19"/>
  </mergeCells>
  <conditionalFormatting sqref="I4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{DC836F99-3137-4A2C-BB0B-4B8E75C8FD68}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{B197D8A9-3BE9-4408-8295-A6C88543798C}</x14:id>
        </ext>
      </extLst>
    </cfRule>
  </conditionalFormatting>
  <hyperlinks>
    <hyperlink ref="A1" location="'ÍNDICE GFÁFICOS'!A1" display="Ir al índice de gráficos" xr:uid="{FFF7668B-FE17-487F-BD5D-730FC59E37E8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C836F99-3137-4A2C-BB0B-4B8E75C8FD6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B197D8A9-3BE9-4408-8295-A6C8854379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I4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734CC-3C05-4629-8281-39EC8AE273A1}">
  <dimension ref="A1:AV39"/>
  <sheetViews>
    <sheetView showGridLines="0" zoomScaleNormal="100" workbookViewId="0">
      <selection activeCell="A4" sqref="A4"/>
    </sheetView>
  </sheetViews>
  <sheetFormatPr baseColWidth="10" defaultRowHeight="14.4" x14ac:dyDescent="0.3"/>
  <cols>
    <col min="1" max="1" width="5.33203125" style="143" customWidth="1"/>
    <col min="2" max="4" width="9" style="143" customWidth="1"/>
    <col min="5" max="10" width="11.5546875" style="143"/>
    <col min="11" max="11" width="6" style="143" bestFit="1" customWidth="1"/>
    <col min="12" max="17" width="5" style="143" bestFit="1" customWidth="1"/>
    <col min="18" max="16384" width="11.5546875" style="143"/>
  </cols>
  <sheetData>
    <row r="1" spans="1:48" x14ac:dyDescent="0.3">
      <c r="A1" s="346" t="s">
        <v>895</v>
      </c>
    </row>
    <row r="2" spans="1:48" s="64" customFormat="1" ht="15.6" x14ac:dyDescent="0.3">
      <c r="A2" s="61"/>
      <c r="B2" s="60"/>
      <c r="C2" s="60"/>
      <c r="D2" s="62"/>
      <c r="E2" s="62"/>
      <c r="F2" s="62"/>
      <c r="G2" s="62"/>
      <c r="H2" s="67"/>
      <c r="I2" s="59"/>
      <c r="J2" s="59"/>
      <c r="K2" s="66"/>
      <c r="L2" s="66"/>
      <c r="M2" s="59"/>
      <c r="N2" s="59"/>
      <c r="O2" s="59"/>
      <c r="P2" s="66"/>
      <c r="Q2" s="66"/>
      <c r="R2" s="59"/>
      <c r="S2" s="59"/>
      <c r="T2" s="59"/>
      <c r="U2" s="66"/>
      <c r="V2" s="66"/>
      <c r="W2" s="59"/>
      <c r="X2" s="59"/>
      <c r="Y2" s="59"/>
      <c r="Z2" s="66"/>
      <c r="AA2" s="66"/>
      <c r="AB2" s="59"/>
      <c r="AC2" s="59"/>
      <c r="AD2" s="59"/>
      <c r="AE2" s="66"/>
      <c r="AF2" s="66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</row>
    <row r="3" spans="1:48" ht="18" x14ac:dyDescent="0.5">
      <c r="A3" s="340" t="s">
        <v>1021</v>
      </c>
      <c r="B3" s="145"/>
      <c r="C3" s="145"/>
      <c r="D3" s="145"/>
      <c r="J3" s="146"/>
      <c r="K3" s="145"/>
      <c r="L3" s="145"/>
      <c r="M3" s="145"/>
      <c r="N3" s="145"/>
      <c r="O3" s="145"/>
      <c r="P3" s="145"/>
      <c r="Q3" s="145"/>
    </row>
    <row r="4" spans="1:48" ht="18" x14ac:dyDescent="0.5">
      <c r="B4" s="36"/>
      <c r="E4" s="152"/>
      <c r="F4" s="149"/>
      <c r="H4" s="151"/>
      <c r="J4" s="150"/>
      <c r="U4" s="149"/>
    </row>
    <row r="5" spans="1:48" x14ac:dyDescent="0.3">
      <c r="A5"/>
      <c r="B5" s="148"/>
      <c r="C5" s="148"/>
      <c r="D5" s="148"/>
      <c r="J5" s="33" t="s">
        <v>27</v>
      </c>
      <c r="K5" s="33">
        <v>2016</v>
      </c>
      <c r="L5" s="33">
        <v>2017</v>
      </c>
      <c r="M5" s="33">
        <v>2018</v>
      </c>
      <c r="N5" s="33">
        <v>2019</v>
      </c>
      <c r="O5" s="33">
        <v>2020</v>
      </c>
      <c r="P5" s="33">
        <v>2021</v>
      </c>
      <c r="Q5" s="33">
        <v>2022</v>
      </c>
    </row>
    <row r="6" spans="1:48" x14ac:dyDescent="0.3">
      <c r="A6" s="22"/>
      <c r="B6" s="145"/>
      <c r="C6" s="145"/>
      <c r="D6" s="145"/>
      <c r="J6" s="32" t="s">
        <v>22</v>
      </c>
      <c r="K6" s="31">
        <v>0.25321535298602527</v>
      </c>
      <c r="L6" s="31">
        <v>-0.55343484560744827</v>
      </c>
      <c r="M6" s="31">
        <v>0.93257603336012096</v>
      </c>
      <c r="N6" s="31">
        <v>1.4189004107931069</v>
      </c>
      <c r="O6" s="31" t="s">
        <v>166</v>
      </c>
      <c r="P6" s="31">
        <v>3.5915180713985038</v>
      </c>
      <c r="Q6" s="31">
        <v>2.3258881936434364</v>
      </c>
    </row>
    <row r="7" spans="1:48" x14ac:dyDescent="0.3">
      <c r="A7" s="22"/>
      <c r="B7" s="145"/>
      <c r="C7" s="145"/>
      <c r="D7" s="145"/>
      <c r="J7" s="32" t="s">
        <v>21</v>
      </c>
      <c r="K7" s="31">
        <v>0.95505850201853093</v>
      </c>
      <c r="L7" s="31">
        <v>-0.29837931899747616</v>
      </c>
      <c r="M7" s="31">
        <v>0.94415547254966725</v>
      </c>
      <c r="N7" s="31">
        <v>0.7825085281998625</v>
      </c>
      <c r="O7" s="31" t="s">
        <v>166</v>
      </c>
      <c r="P7" s="31">
        <v>0.13169978630704549</v>
      </c>
      <c r="Q7" s="31">
        <v>0.32504367443599591</v>
      </c>
    </row>
    <row r="8" spans="1:48" x14ac:dyDescent="0.3">
      <c r="A8" s="22"/>
      <c r="B8" s="145"/>
      <c r="C8" s="145"/>
      <c r="D8" s="145"/>
      <c r="J8" s="32" t="s">
        <v>20</v>
      </c>
      <c r="K8" s="31">
        <v>-0.14920722994549607</v>
      </c>
      <c r="L8" s="31">
        <v>-0.29837931899747616</v>
      </c>
      <c r="M8" s="31">
        <v>0.58864051210275647</v>
      </c>
      <c r="N8" s="31">
        <v>0.82479891453008491</v>
      </c>
      <c r="O8" s="31">
        <v>1.8356081917338329</v>
      </c>
      <c r="P8" s="31">
        <v>-0.27828836779752208</v>
      </c>
      <c r="Q8" s="31">
        <v>-0.38584370531322776</v>
      </c>
    </row>
    <row r="9" spans="1:48" x14ac:dyDescent="0.3">
      <c r="A9" s="22"/>
      <c r="B9" s="145"/>
      <c r="C9" s="145"/>
      <c r="D9" s="145"/>
      <c r="J9" s="32" t="s">
        <v>19</v>
      </c>
      <c r="K9" s="31">
        <v>9.7758138750023704E-2</v>
      </c>
      <c r="L9" s="31">
        <v>-0.36133655020054789</v>
      </c>
      <c r="M9" s="31">
        <v>0.5264672880517125</v>
      </c>
      <c r="N9" s="31">
        <v>0.80986601310659978</v>
      </c>
      <c r="O9" s="31">
        <v>1.8356081917338329</v>
      </c>
      <c r="P9" s="31">
        <v>-0.7161697925545667</v>
      </c>
      <c r="Q9" s="31">
        <v>-0.56670851954414303</v>
      </c>
    </row>
    <row r="10" spans="1:48" x14ac:dyDescent="0.3">
      <c r="A10" s="22"/>
      <c r="B10" s="145"/>
      <c r="C10" s="145"/>
      <c r="D10" s="145"/>
      <c r="J10" s="32" t="s">
        <v>18</v>
      </c>
      <c r="K10" s="31">
        <v>5.7771877959119422E-2</v>
      </c>
      <c r="L10" s="31">
        <v>-0.18463561052458033</v>
      </c>
      <c r="M10" s="31">
        <v>0.30178688148795629</v>
      </c>
      <c r="N10" s="31">
        <v>0.78017551113194372</v>
      </c>
      <c r="O10" s="31">
        <v>6.9614724669889938E-2</v>
      </c>
      <c r="P10" s="31">
        <v>-0.293349821353587</v>
      </c>
      <c r="Q10" s="31">
        <v>-1.0053227878956577</v>
      </c>
    </row>
    <row r="11" spans="1:48" ht="15" thickBot="1" x14ac:dyDescent="0.35">
      <c r="A11" s="22"/>
      <c r="B11" s="145"/>
      <c r="C11" s="145"/>
      <c r="D11" s="145"/>
      <c r="J11" s="29" t="s">
        <v>17</v>
      </c>
      <c r="K11" s="28" t="s">
        <v>166</v>
      </c>
      <c r="L11" s="28" t="s">
        <v>166</v>
      </c>
      <c r="M11" s="28">
        <v>-1.6685566626833293E-2</v>
      </c>
      <c r="N11" s="28">
        <v>0.29742693090786076</v>
      </c>
      <c r="O11" s="28">
        <v>-0.22937301046039948</v>
      </c>
      <c r="P11" s="28">
        <v>-0.40351563849050365</v>
      </c>
      <c r="Q11" s="28">
        <v>-0.63876989613773816</v>
      </c>
    </row>
    <row r="12" spans="1:48" x14ac:dyDescent="0.3">
      <c r="A12" s="22"/>
    </row>
    <row r="13" spans="1:48" x14ac:dyDescent="0.3">
      <c r="A13" s="22"/>
    </row>
    <row r="14" spans="1:48" x14ac:dyDescent="0.3">
      <c r="A14" s="80"/>
    </row>
    <row r="15" spans="1:48" ht="18" x14ac:dyDescent="0.5">
      <c r="A15" s="80"/>
      <c r="F15" s="149"/>
      <c r="U15" s="149"/>
    </row>
    <row r="16" spans="1:48" x14ac:dyDescent="0.3">
      <c r="A16" s="80"/>
      <c r="B16" s="148"/>
      <c r="C16" s="148"/>
      <c r="D16" s="148"/>
      <c r="K16" s="148"/>
      <c r="L16" s="148"/>
      <c r="M16" s="148"/>
      <c r="N16" s="148"/>
      <c r="O16" s="148"/>
      <c r="P16" s="148"/>
      <c r="Q16" s="148"/>
    </row>
    <row r="17" spans="1:17" ht="18" x14ac:dyDescent="0.5">
      <c r="B17" s="145"/>
      <c r="C17" s="145"/>
      <c r="D17" s="145"/>
      <c r="J17" s="146"/>
      <c r="K17" s="145"/>
      <c r="L17" s="145"/>
      <c r="M17" s="145"/>
      <c r="N17" s="145"/>
      <c r="O17" s="145"/>
      <c r="P17" s="145"/>
      <c r="Q17" s="145"/>
    </row>
    <row r="18" spans="1:17" ht="18" x14ac:dyDescent="0.5">
      <c r="A18" s="239" t="s">
        <v>156</v>
      </c>
      <c r="C18" s="145"/>
      <c r="D18" s="145"/>
      <c r="J18" s="146"/>
      <c r="K18" s="145"/>
      <c r="L18" s="145"/>
      <c r="M18" s="145"/>
      <c r="N18" s="145"/>
      <c r="O18" s="145"/>
      <c r="P18" s="145"/>
      <c r="Q18" s="145"/>
    </row>
    <row r="19" spans="1:17" ht="18" x14ac:dyDescent="0.5">
      <c r="A19" s="452" t="s">
        <v>198</v>
      </c>
      <c r="B19" s="453"/>
      <c r="C19" s="453"/>
      <c r="D19" s="453"/>
      <c r="E19" s="453"/>
      <c r="F19" s="453"/>
      <c r="G19" s="453"/>
      <c r="J19" s="146"/>
      <c r="K19" s="145"/>
      <c r="L19" s="145"/>
      <c r="M19" s="145"/>
      <c r="N19" s="145"/>
      <c r="O19" s="145"/>
      <c r="P19" s="145"/>
      <c r="Q19" s="145"/>
    </row>
    <row r="20" spans="1:17" ht="18" x14ac:dyDescent="0.5">
      <c r="A20" s="453"/>
      <c r="B20" s="453"/>
      <c r="C20" s="453"/>
      <c r="D20" s="453"/>
      <c r="E20" s="453"/>
      <c r="F20" s="453"/>
      <c r="G20" s="453"/>
      <c r="J20" s="146"/>
      <c r="K20" s="145"/>
      <c r="L20" s="145"/>
      <c r="M20" s="145"/>
      <c r="N20" s="145"/>
      <c r="O20" s="145"/>
      <c r="P20" s="145"/>
      <c r="Q20" s="145"/>
    </row>
    <row r="21" spans="1:17" ht="18" x14ac:dyDescent="0.5">
      <c r="A21" s="453"/>
      <c r="B21" s="453"/>
      <c r="C21" s="453"/>
      <c r="D21" s="453"/>
      <c r="E21" s="453"/>
      <c r="F21" s="453"/>
      <c r="G21" s="453"/>
      <c r="J21" s="146"/>
      <c r="K21" s="145"/>
      <c r="L21" s="145"/>
      <c r="M21" s="145"/>
      <c r="N21" s="145"/>
      <c r="O21" s="145"/>
      <c r="P21" s="145"/>
      <c r="Q21" s="145"/>
    </row>
    <row r="22" spans="1:17" ht="18" x14ac:dyDescent="0.5">
      <c r="A22" s="145"/>
      <c r="B22" s="145"/>
      <c r="C22" s="145"/>
      <c r="D22" s="145"/>
      <c r="J22" s="146"/>
      <c r="K22" s="145"/>
      <c r="L22" s="145"/>
      <c r="M22" s="145"/>
      <c r="N22" s="145"/>
      <c r="O22" s="145"/>
      <c r="P22" s="145"/>
      <c r="Q22" s="145"/>
    </row>
    <row r="23" spans="1:17" x14ac:dyDescent="0.3">
      <c r="A23" s="145"/>
    </row>
    <row r="24" spans="1:17" x14ac:dyDescent="0.3">
      <c r="A24" s="145"/>
    </row>
    <row r="25" spans="1:17" x14ac:dyDescent="0.3">
      <c r="A25" s="145"/>
    </row>
    <row r="26" spans="1:17" x14ac:dyDescent="0.3">
      <c r="A26" s="145"/>
    </row>
    <row r="31" spans="1:17" x14ac:dyDescent="0.3">
      <c r="A31" s="148"/>
    </row>
    <row r="32" spans="1:17" x14ac:dyDescent="0.3">
      <c r="A32" s="145"/>
    </row>
    <row r="33" spans="1:1" x14ac:dyDescent="0.3">
      <c r="A33" s="145"/>
    </row>
    <row r="34" spans="1:1" x14ac:dyDescent="0.3">
      <c r="A34" s="145"/>
    </row>
    <row r="35" spans="1:1" x14ac:dyDescent="0.3">
      <c r="A35" s="145"/>
    </row>
    <row r="36" spans="1:1" x14ac:dyDescent="0.3">
      <c r="A36" s="145"/>
    </row>
    <row r="37" spans="1:1" x14ac:dyDescent="0.3">
      <c r="A37" s="145"/>
    </row>
    <row r="39" spans="1:1" x14ac:dyDescent="0.3">
      <c r="A39" s="144"/>
    </row>
  </sheetData>
  <mergeCells count="1">
    <mergeCell ref="A19:G21"/>
  </mergeCells>
  <conditionalFormatting sqref="J5">
    <cfRule type="dataBar" priority="3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{5E84628F-EE0A-487F-8318-B42C6D574A21}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{A09CFD3C-0E8E-4E29-B4C3-37FC852C895A}</x14:id>
        </ext>
      </extLst>
    </cfRule>
  </conditionalFormatting>
  <hyperlinks>
    <hyperlink ref="A1" location="'ÍNDICE GFÁFICOS'!A1" display="Ir al índice de gráficos" xr:uid="{20F83ED7-0B72-4847-AB9F-A47B4BCBEE7C}"/>
  </hyperlinks>
  <pageMargins left="0.7" right="0.7" top="0.75" bottom="0.75" header="0.3" footer="0.3"/>
  <pageSetup paperSize="9" orientation="portrait" horizont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84628F-EE0A-487F-8318-B42C6D574A21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A09CFD3C-0E8E-4E29-B4C3-37FC852C89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3A8AB-441B-403D-B228-3A014659AEA6}">
  <dimension ref="A1:Q38"/>
  <sheetViews>
    <sheetView showGridLines="0" zoomScaleNormal="100" workbookViewId="0">
      <selection activeCell="A3" sqref="A3"/>
    </sheetView>
  </sheetViews>
  <sheetFormatPr baseColWidth="10" defaultRowHeight="14.4" x14ac:dyDescent="0.3"/>
  <cols>
    <col min="1" max="1" width="5.33203125" style="143" customWidth="1"/>
    <col min="9" max="9" width="33.44140625" bestFit="1" customWidth="1"/>
    <col min="10" max="16" width="8.77734375" customWidth="1"/>
  </cols>
  <sheetData>
    <row r="1" spans="1:17" x14ac:dyDescent="0.3">
      <c r="A1" s="346" t="s">
        <v>895</v>
      </c>
    </row>
    <row r="3" spans="1:17" x14ac:dyDescent="0.3">
      <c r="A3" s="340" t="s">
        <v>208</v>
      </c>
    </row>
    <row r="4" spans="1:17" s="218" customFormat="1" ht="23.4" customHeight="1" x14ac:dyDescent="0.3">
      <c r="B4" s="217"/>
      <c r="C4" s="155"/>
      <c r="D4" s="155"/>
      <c r="E4" s="155"/>
      <c r="F4" s="155"/>
      <c r="G4" s="155"/>
      <c r="H4" s="155"/>
      <c r="P4" s="54"/>
    </row>
    <row r="5" spans="1:17" s="22" customFormat="1" ht="26.4" x14ac:dyDescent="0.3">
      <c r="B5"/>
      <c r="C5"/>
      <c r="D5"/>
      <c r="E5"/>
      <c r="F5"/>
      <c r="G5"/>
      <c r="H5"/>
      <c r="I5" s="33" t="s">
        <v>39</v>
      </c>
      <c r="J5" s="55" t="s">
        <v>22</v>
      </c>
      <c r="K5" s="55" t="s">
        <v>21</v>
      </c>
      <c r="L5" s="55" t="s">
        <v>20</v>
      </c>
      <c r="M5" s="55" t="s">
        <v>19</v>
      </c>
      <c r="N5" s="55" t="s">
        <v>18</v>
      </c>
      <c r="O5" s="55" t="s">
        <v>17</v>
      </c>
      <c r="P5" s="50"/>
    </row>
    <row r="6" spans="1:17" s="22" customFormat="1" x14ac:dyDescent="0.3">
      <c r="B6"/>
      <c r="C6"/>
      <c r="D6"/>
      <c r="E6"/>
      <c r="F6"/>
      <c r="G6"/>
      <c r="H6"/>
      <c r="I6" s="52" t="s">
        <v>37</v>
      </c>
      <c r="J6" s="142">
        <v>13862.260527949353</v>
      </c>
      <c r="K6" s="142">
        <v>3488.1988083660544</v>
      </c>
      <c r="L6" s="142">
        <v>2001.8220414748814</v>
      </c>
      <c r="M6" s="142">
        <v>968.92440222398307</v>
      </c>
      <c r="N6" s="142">
        <v>-1065.6035165575947</v>
      </c>
      <c r="O6" s="142">
        <v>458.83135963350071</v>
      </c>
      <c r="P6" s="45"/>
    </row>
    <row r="7" spans="1:17" s="22" customFormat="1" x14ac:dyDescent="0.3">
      <c r="B7"/>
      <c r="C7"/>
      <c r="D7"/>
      <c r="E7"/>
      <c r="F7"/>
      <c r="G7"/>
      <c r="H7"/>
      <c r="I7" s="49" t="s">
        <v>35</v>
      </c>
      <c r="J7" s="141">
        <v>4035.1844756562255</v>
      </c>
      <c r="K7" s="141">
        <v>2536.0358981417571</v>
      </c>
      <c r="L7" s="141">
        <v>1561.9160602133281</v>
      </c>
      <c r="M7" s="141">
        <v>1288.8184225452173</v>
      </c>
      <c r="N7" s="141">
        <v>824.20614580990514</v>
      </c>
      <c r="O7" s="141">
        <v>-755.74314482829652</v>
      </c>
      <c r="P7" s="45"/>
    </row>
    <row r="8" spans="1:17" s="22" customFormat="1" x14ac:dyDescent="0.3">
      <c r="B8"/>
      <c r="C8"/>
      <c r="D8"/>
      <c r="E8"/>
      <c r="F8"/>
      <c r="G8"/>
      <c r="H8"/>
      <c r="I8" s="49" t="s">
        <v>33</v>
      </c>
      <c r="J8" s="141">
        <v>4542.8433260508364</v>
      </c>
      <c r="K8" s="141">
        <v>2837.2594503545311</v>
      </c>
      <c r="L8" s="141">
        <v>1751.7170090481898</v>
      </c>
      <c r="M8" s="141">
        <v>1062.9108767514033</v>
      </c>
      <c r="N8" s="141">
        <v>238.20521837390177</v>
      </c>
      <c r="O8" s="141">
        <v>305.71307939071556</v>
      </c>
      <c r="P8" s="45"/>
    </row>
    <row r="9" spans="1:17" s="22" customFormat="1" x14ac:dyDescent="0.3">
      <c r="B9"/>
      <c r="C9"/>
      <c r="D9"/>
      <c r="E9"/>
      <c r="F9"/>
      <c r="G9"/>
      <c r="H9"/>
      <c r="I9" s="49" t="s">
        <v>31</v>
      </c>
      <c r="J9" s="141">
        <v>999.63907026308516</v>
      </c>
      <c r="K9" s="141">
        <v>1275.4042629828011</v>
      </c>
      <c r="L9" s="141">
        <v>377.38241792810419</v>
      </c>
      <c r="M9" s="141">
        <v>345.25604324268141</v>
      </c>
      <c r="N9" s="141">
        <v>618.73563138914483</v>
      </c>
      <c r="O9" s="141">
        <v>931.55730129727385</v>
      </c>
      <c r="P9" s="45"/>
    </row>
    <row r="10" spans="1:17" s="22" customFormat="1" x14ac:dyDescent="0.3">
      <c r="B10"/>
      <c r="C10"/>
      <c r="D10"/>
      <c r="E10"/>
      <c r="F10"/>
      <c r="G10"/>
      <c r="H10"/>
      <c r="I10" s="49" t="s">
        <v>29</v>
      </c>
      <c r="J10" s="141">
        <v>-940.37846780217785</v>
      </c>
      <c r="K10" s="141">
        <v>-3620.6420260626419</v>
      </c>
      <c r="L10" s="141">
        <v>-3625.9259539323507</v>
      </c>
      <c r="M10" s="141">
        <v>-4001.1827748253859</v>
      </c>
      <c r="N10" s="141">
        <v>-2897.363075774937</v>
      </c>
      <c r="O10" s="141">
        <v>-707.22705911780065</v>
      </c>
      <c r="P10" s="45"/>
    </row>
    <row r="11" spans="1:17" s="22" customFormat="1" ht="15" thickBot="1" x14ac:dyDescent="0.35">
      <c r="B11"/>
      <c r="C11"/>
      <c r="D11"/>
      <c r="E11"/>
      <c r="F11"/>
      <c r="G11"/>
      <c r="H11"/>
      <c r="I11" s="47" t="s">
        <v>28</v>
      </c>
      <c r="J11" s="78">
        <v>5224.9721237813756</v>
      </c>
      <c r="K11" s="78">
        <v>460.14122294961754</v>
      </c>
      <c r="L11" s="78">
        <v>1936.7325082176123</v>
      </c>
      <c r="M11" s="78">
        <v>2273.121834510056</v>
      </c>
      <c r="N11" s="78">
        <v>150.6125636443924</v>
      </c>
      <c r="O11" s="78">
        <v>684.53118289165138</v>
      </c>
      <c r="P11" s="43"/>
    </row>
    <row r="12" spans="1:17" s="22" customFormat="1" x14ac:dyDescent="0.3"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1:17" s="22" customFormat="1" x14ac:dyDescent="0.3">
      <c r="A13" s="80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1:17" s="22" customFormat="1" x14ac:dyDescent="0.3">
      <c r="A14" s="80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</row>
    <row r="15" spans="1:17" s="143" customFormat="1" ht="18" x14ac:dyDescent="0.5">
      <c r="A15" s="239" t="s">
        <v>156</v>
      </c>
      <c r="C15" s="145"/>
      <c r="D15" s="145"/>
      <c r="J15" s="146"/>
      <c r="K15" s="145"/>
      <c r="L15" s="145"/>
      <c r="M15" s="145"/>
      <c r="N15" s="145"/>
      <c r="O15" s="145"/>
      <c r="P15" s="145"/>
      <c r="Q15" s="145"/>
    </row>
    <row r="16" spans="1:17" s="143" customFormat="1" ht="18" x14ac:dyDescent="0.5">
      <c r="A16" s="452" t="s">
        <v>198</v>
      </c>
      <c r="B16" s="453"/>
      <c r="C16" s="453"/>
      <c r="D16" s="453"/>
      <c r="E16" s="453"/>
      <c r="F16" s="453"/>
      <c r="G16" s="453"/>
      <c r="J16" s="146"/>
      <c r="K16" s="145"/>
      <c r="L16" s="145"/>
      <c r="M16" s="145"/>
      <c r="N16" s="145"/>
      <c r="O16" s="145"/>
      <c r="P16" s="145"/>
      <c r="Q16" s="145"/>
    </row>
    <row r="17" spans="1:7" x14ac:dyDescent="0.3">
      <c r="A17" s="453"/>
      <c r="B17" s="453"/>
      <c r="C17" s="453"/>
      <c r="D17" s="453"/>
      <c r="E17" s="453"/>
      <c r="F17" s="453"/>
      <c r="G17" s="453"/>
    </row>
    <row r="18" spans="1:7" x14ac:dyDescent="0.3">
      <c r="A18" s="453"/>
      <c r="B18" s="453"/>
      <c r="C18" s="453"/>
      <c r="D18" s="453"/>
      <c r="E18" s="453"/>
      <c r="F18" s="453"/>
      <c r="G18" s="453"/>
    </row>
    <row r="19" spans="1:7" x14ac:dyDescent="0.3">
      <c r="A19" s="148"/>
    </row>
    <row r="20" spans="1:7" x14ac:dyDescent="0.3">
      <c r="A20" s="145"/>
    </row>
    <row r="21" spans="1:7" x14ac:dyDescent="0.3">
      <c r="A21" s="145"/>
    </row>
    <row r="22" spans="1:7" x14ac:dyDescent="0.3">
      <c r="A22" s="145"/>
    </row>
    <row r="23" spans="1:7" x14ac:dyDescent="0.3">
      <c r="A23" s="145"/>
    </row>
    <row r="24" spans="1:7" x14ac:dyDescent="0.3">
      <c r="A24" s="145"/>
    </row>
    <row r="25" spans="1:7" x14ac:dyDescent="0.3">
      <c r="A25" s="145"/>
    </row>
    <row r="30" spans="1:7" x14ac:dyDescent="0.3">
      <c r="A30" s="148"/>
    </row>
    <row r="31" spans="1:7" x14ac:dyDescent="0.3">
      <c r="A31" s="145"/>
    </row>
    <row r="32" spans="1:7" x14ac:dyDescent="0.3">
      <c r="A32" s="145"/>
    </row>
    <row r="33" spans="1:1" x14ac:dyDescent="0.3">
      <c r="A33" s="145"/>
    </row>
    <row r="34" spans="1:1" x14ac:dyDescent="0.3">
      <c r="A34" s="145"/>
    </row>
    <row r="35" spans="1:1" x14ac:dyDescent="0.3">
      <c r="A35" s="145"/>
    </row>
    <row r="36" spans="1:1" x14ac:dyDescent="0.3">
      <c r="A36" s="145"/>
    </row>
    <row r="38" spans="1:1" x14ac:dyDescent="0.3">
      <c r="A38" s="144"/>
    </row>
  </sheetData>
  <mergeCells count="1">
    <mergeCell ref="A16:G18"/>
  </mergeCells>
  <conditionalFormatting sqref="I5">
    <cfRule type="dataBar" priority="1">
      <dataBar>
        <cfvo type="formula" val="&quot;&lt;100&quot;"/>
        <cfvo type="formula" val="&quot;&gt;100&quot;"/>
        <color theme="4" tint="0.79998168889431442"/>
      </dataBar>
      <extLst>
        <ext xmlns:x14="http://schemas.microsoft.com/office/spreadsheetml/2009/9/main" uri="{B025F937-C7B1-47D3-B67F-A62EFF666E3E}">
          <x14:id>{41CF1107-03DC-48C8-BE02-47E5722F353B}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{FBC2290C-7D34-4214-9E55-5904CF463B8F}</x14:id>
        </ext>
      </extLst>
    </cfRule>
  </conditionalFormatting>
  <hyperlinks>
    <hyperlink ref="A1" location="'ÍNDICE GFÁFICOS'!A1" display="Ir al índice de gráficos" xr:uid="{250EB376-A7A0-440B-BD1B-8FD01D516112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1CF1107-03DC-48C8-BE02-47E5722F353B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FBC2290C-7D34-4214-9E55-5904CF463B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I5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C4976-CCC1-4CF7-BBB3-05418C4745C6}">
  <dimension ref="A1:P40"/>
  <sheetViews>
    <sheetView showGridLines="0" zoomScaleNormal="100" workbookViewId="0"/>
  </sheetViews>
  <sheetFormatPr baseColWidth="10" defaultRowHeight="14.4" x14ac:dyDescent="0.3"/>
  <cols>
    <col min="1" max="1" width="5.33203125" style="143" customWidth="1"/>
    <col min="9" max="9" width="31.5546875" customWidth="1"/>
    <col min="10" max="11" width="6.77734375" bestFit="1" customWidth="1"/>
    <col min="12" max="12" width="6.33203125" bestFit="1" customWidth="1"/>
    <col min="13" max="13" width="6.77734375" bestFit="1" customWidth="1"/>
    <col min="14" max="16" width="7.109375" bestFit="1" customWidth="1"/>
    <col min="17" max="17" width="7.77734375" customWidth="1"/>
  </cols>
  <sheetData>
    <row r="1" spans="1:16" x14ac:dyDescent="0.3">
      <c r="A1" s="346" t="s">
        <v>895</v>
      </c>
    </row>
    <row r="3" spans="1:16" s="53" customFormat="1" ht="15.6" x14ac:dyDescent="0.3">
      <c r="A3" s="340" t="s">
        <v>209</v>
      </c>
      <c r="B3" s="57"/>
      <c r="C3" s="57"/>
      <c r="D3" s="57"/>
      <c r="E3" s="57"/>
      <c r="F3" s="57"/>
      <c r="G3" s="57"/>
      <c r="H3" s="57"/>
      <c r="I3" s="59"/>
      <c r="J3" s="57"/>
      <c r="K3" s="57"/>
      <c r="L3" s="57"/>
      <c r="M3" s="57"/>
      <c r="N3" s="57"/>
      <c r="O3" s="57"/>
      <c r="P3" s="57"/>
    </row>
    <row r="4" spans="1:16" s="218" customFormat="1" ht="22.8" customHeight="1" x14ac:dyDescent="0.3">
      <c r="B4" s="217"/>
      <c r="C4" s="57"/>
      <c r="D4" s="57"/>
      <c r="E4" s="57"/>
      <c r="F4" s="57"/>
      <c r="G4" s="57"/>
      <c r="H4" s="57"/>
      <c r="I4" s="219"/>
      <c r="J4" s="57"/>
      <c r="K4" s="57"/>
      <c r="L4" s="57"/>
      <c r="M4" s="57"/>
      <c r="N4" s="57"/>
      <c r="O4" s="57"/>
      <c r="P4" s="57"/>
    </row>
    <row r="5" spans="1:16" ht="19.2" customHeight="1" x14ac:dyDescent="0.3">
      <c r="B5" s="36"/>
      <c r="I5" s="55" t="s">
        <v>39</v>
      </c>
      <c r="J5" s="55">
        <v>2016</v>
      </c>
      <c r="K5" s="55">
        <v>2017</v>
      </c>
      <c r="L5" s="55">
        <v>2018</v>
      </c>
      <c r="M5" s="55">
        <v>2019</v>
      </c>
      <c r="N5" s="55">
        <v>2020</v>
      </c>
      <c r="O5" s="55">
        <v>2021</v>
      </c>
      <c r="P5" s="55">
        <v>2022</v>
      </c>
    </row>
    <row r="6" spans="1:16" ht="15.6" x14ac:dyDescent="0.3">
      <c r="A6" s="61"/>
      <c r="I6" s="52" t="s">
        <v>37</v>
      </c>
      <c r="J6" s="51">
        <v>-3171.8912707058362</v>
      </c>
      <c r="K6" s="142">
        <v>-4775.4252516795768</v>
      </c>
      <c r="L6" s="142">
        <v>4041.887770125526</v>
      </c>
      <c r="M6" s="142">
        <v>5460.6835029483582</v>
      </c>
      <c r="N6" s="142">
        <v>7078.1624893357803</v>
      </c>
      <c r="O6" s="142">
        <v>2025.0342358868027</v>
      </c>
      <c r="P6" s="142">
        <v>10331.868817811444</v>
      </c>
    </row>
    <row r="7" spans="1:16" x14ac:dyDescent="0.3">
      <c r="A7" s="22"/>
      <c r="I7" s="49" t="s">
        <v>35</v>
      </c>
      <c r="J7" s="48">
        <v>-2390.7030779836409</v>
      </c>
      <c r="K7" s="141">
        <v>-1468.9454519327787</v>
      </c>
      <c r="L7" s="141">
        <v>1577.111946769505</v>
      </c>
      <c r="M7" s="141">
        <v>4314.2905028902896</v>
      </c>
      <c r="N7" s="141">
        <v>-5835.0300291174935</v>
      </c>
      <c r="O7" s="141">
        <v>2623.1575577602439</v>
      </c>
      <c r="P7" s="141">
        <v>8820.6989400262337</v>
      </c>
    </row>
    <row r="8" spans="1:16" x14ac:dyDescent="0.3">
      <c r="A8" s="22"/>
      <c r="I8" s="49" t="s">
        <v>33</v>
      </c>
      <c r="J8" s="141">
        <v>1006.5249298670329</v>
      </c>
      <c r="K8" s="141">
        <v>998.40778103844491</v>
      </c>
      <c r="L8" s="141">
        <v>900.73858140527352</v>
      </c>
      <c r="M8" s="141">
        <v>1192.7559770766431</v>
      </c>
      <c r="N8" s="141">
        <v>-1128.1393273594731</v>
      </c>
      <c r="O8" s="141">
        <v>5602.5729222295531</v>
      </c>
      <c r="P8" s="141">
        <v>2581.7504425403217</v>
      </c>
    </row>
    <row r="9" spans="1:16" x14ac:dyDescent="0.3">
      <c r="A9" s="22"/>
      <c r="I9" s="49" t="s">
        <v>31</v>
      </c>
      <c r="J9" s="141">
        <v>-283.71542215981316</v>
      </c>
      <c r="K9" s="141">
        <v>-81.646579898212806</v>
      </c>
      <c r="L9" s="141">
        <v>1418.8636749660266</v>
      </c>
      <c r="M9" s="141">
        <v>-728.88266898511699</v>
      </c>
      <c r="N9" s="141">
        <v>-2794.6929151593404</v>
      </c>
      <c r="O9" s="141">
        <v>375.04050345178865</v>
      </c>
      <c r="P9" s="141">
        <v>5718.8529613687497</v>
      </c>
    </row>
    <row r="10" spans="1:16" x14ac:dyDescent="0.3">
      <c r="A10" s="22"/>
      <c r="I10" s="49" t="s">
        <v>29</v>
      </c>
      <c r="J10" s="141">
        <v>-3138.396604264065</v>
      </c>
      <c r="K10" s="141">
        <v>-1517.9693061051025</v>
      </c>
      <c r="L10" s="141">
        <v>-1607.1092628249996</v>
      </c>
      <c r="M10" s="141">
        <v>-467.83451000000122</v>
      </c>
      <c r="N10" s="141">
        <v>-1440.0087316518247</v>
      </c>
      <c r="O10" s="141">
        <v>-9127.2385084634207</v>
      </c>
      <c r="P10" s="141">
        <v>-1386.4337873871627</v>
      </c>
    </row>
    <row r="11" spans="1:16" ht="15" thickBot="1" x14ac:dyDescent="0.35">
      <c r="A11" s="22"/>
      <c r="I11" s="47" t="s">
        <v>28</v>
      </c>
      <c r="J11" s="78">
        <v>1634.3989038346306</v>
      </c>
      <c r="K11" s="78">
        <v>-2705.2716947819472</v>
      </c>
      <c r="L11" s="78">
        <v>1752.2828298097363</v>
      </c>
      <c r="M11" s="78">
        <v>1150.3542019665572</v>
      </c>
      <c r="N11" s="78">
        <v>18276.033492623959</v>
      </c>
      <c r="O11" s="78">
        <v>2551.5017609086258</v>
      </c>
      <c r="P11" s="78">
        <v>-5402.9997387366893</v>
      </c>
    </row>
    <row r="12" spans="1:16" x14ac:dyDescent="0.3">
      <c r="A12" s="22"/>
      <c r="I12" s="22"/>
      <c r="J12" s="22"/>
      <c r="K12" s="44"/>
      <c r="L12" s="44"/>
      <c r="M12" s="44"/>
      <c r="N12" s="44"/>
      <c r="O12" s="44"/>
      <c r="P12" s="44"/>
    </row>
    <row r="13" spans="1:16" x14ac:dyDescent="0.3">
      <c r="A13" s="22"/>
    </row>
    <row r="14" spans="1:16" x14ac:dyDescent="0.3">
      <c r="A14" s="22"/>
    </row>
    <row r="15" spans="1:16" x14ac:dyDescent="0.3">
      <c r="A15" s="80"/>
    </row>
    <row r="16" spans="1:16" x14ac:dyDescent="0.3">
      <c r="A16" s="80"/>
    </row>
    <row r="17" spans="1:16" s="143" customFormat="1" ht="18" x14ac:dyDescent="0.5">
      <c r="A17" s="239" t="s">
        <v>156</v>
      </c>
      <c r="C17" s="145"/>
      <c r="D17" s="145"/>
      <c r="I17" s="146"/>
      <c r="J17" s="145"/>
      <c r="K17" s="145"/>
      <c r="L17" s="145"/>
      <c r="M17" s="145"/>
      <c r="N17" s="145"/>
      <c r="O17" s="145"/>
      <c r="P17" s="145"/>
    </row>
    <row r="18" spans="1:16" s="143" customFormat="1" ht="18" x14ac:dyDescent="0.5">
      <c r="A18" s="452" t="s">
        <v>198</v>
      </c>
      <c r="B18" s="453"/>
      <c r="C18" s="453"/>
      <c r="D18" s="453"/>
      <c r="E18" s="453"/>
      <c r="F18" s="453"/>
      <c r="G18" s="453"/>
      <c r="I18" s="146"/>
      <c r="J18" s="145"/>
      <c r="K18" s="145"/>
      <c r="L18" s="145"/>
      <c r="M18" s="145"/>
      <c r="N18" s="145"/>
      <c r="O18" s="145"/>
      <c r="P18" s="145"/>
    </row>
    <row r="19" spans="1:16" x14ac:dyDescent="0.3">
      <c r="A19" s="453"/>
      <c r="B19" s="453"/>
      <c r="C19" s="453"/>
      <c r="D19" s="453"/>
      <c r="E19" s="453"/>
      <c r="F19" s="453"/>
      <c r="G19" s="453"/>
      <c r="I19" s="40"/>
      <c r="J19" s="40"/>
      <c r="K19" s="40"/>
      <c r="L19" s="40"/>
      <c r="M19" s="40"/>
      <c r="N19" s="40"/>
      <c r="O19" s="40"/>
      <c r="P19" s="40"/>
    </row>
    <row r="20" spans="1:16" x14ac:dyDescent="0.3">
      <c r="A20" s="453"/>
      <c r="B20" s="453"/>
      <c r="C20" s="453"/>
      <c r="D20" s="453"/>
      <c r="E20" s="453"/>
      <c r="F20" s="453"/>
      <c r="G20" s="453"/>
      <c r="I20" s="39"/>
      <c r="J20" s="39"/>
      <c r="K20" s="39"/>
      <c r="L20" s="39"/>
      <c r="M20" s="39"/>
      <c r="N20" s="39"/>
      <c r="O20" s="39"/>
      <c r="P20" s="39"/>
    </row>
    <row r="21" spans="1:16" x14ac:dyDescent="0.3">
      <c r="A21" s="148"/>
      <c r="I21" s="39"/>
      <c r="J21" s="39"/>
      <c r="K21" s="39"/>
      <c r="L21" s="39"/>
      <c r="M21" s="39"/>
      <c r="N21" s="39"/>
      <c r="O21" s="39"/>
      <c r="P21" s="39"/>
    </row>
    <row r="22" spans="1:16" x14ac:dyDescent="0.3">
      <c r="A22" s="145"/>
      <c r="I22" s="39"/>
      <c r="J22" s="39"/>
      <c r="K22" s="39"/>
      <c r="L22" s="39"/>
      <c r="M22" s="39"/>
      <c r="N22" s="39"/>
      <c r="O22" s="39"/>
      <c r="P22" s="39"/>
    </row>
    <row r="23" spans="1:16" x14ac:dyDescent="0.3">
      <c r="A23" s="145"/>
      <c r="I23" s="39"/>
      <c r="J23" s="39"/>
      <c r="K23" s="39"/>
      <c r="L23" s="39"/>
      <c r="M23" s="39"/>
      <c r="N23" s="39"/>
      <c r="O23" s="39"/>
      <c r="P23" s="39"/>
    </row>
    <row r="24" spans="1:16" x14ac:dyDescent="0.3">
      <c r="A24" s="145"/>
      <c r="I24" s="39"/>
      <c r="J24" s="39"/>
      <c r="K24" s="39"/>
      <c r="L24" s="39"/>
      <c r="M24" s="39"/>
      <c r="N24" s="39"/>
      <c r="O24" s="39"/>
      <c r="P24" s="39"/>
    </row>
    <row r="25" spans="1:16" x14ac:dyDescent="0.3">
      <c r="A25" s="145"/>
      <c r="I25" s="39"/>
      <c r="J25" s="39"/>
      <c r="K25" s="39"/>
      <c r="L25" s="39"/>
      <c r="M25" s="39"/>
      <c r="N25" s="39"/>
      <c r="O25" s="39"/>
      <c r="P25" s="39"/>
    </row>
    <row r="26" spans="1:16" x14ac:dyDescent="0.3">
      <c r="A26" s="145"/>
      <c r="I26" s="39"/>
      <c r="J26" s="39"/>
      <c r="K26" s="39"/>
      <c r="L26" s="39"/>
      <c r="M26" s="39"/>
      <c r="N26" s="39"/>
      <c r="O26" s="39"/>
      <c r="P26" s="39"/>
    </row>
    <row r="27" spans="1:16" x14ac:dyDescent="0.3">
      <c r="A27" s="145"/>
      <c r="I27" s="39"/>
      <c r="J27" s="39"/>
      <c r="K27" s="39"/>
      <c r="L27" s="39"/>
      <c r="M27" s="39"/>
      <c r="N27" s="39"/>
      <c r="O27" s="39"/>
      <c r="P27" s="39"/>
    </row>
    <row r="28" spans="1:16" x14ac:dyDescent="0.3">
      <c r="I28" s="39"/>
      <c r="J28" s="39"/>
      <c r="K28" s="39"/>
      <c r="L28" s="39"/>
      <c r="M28" s="39"/>
      <c r="N28" s="39"/>
      <c r="O28" s="39"/>
      <c r="P28" s="39"/>
    </row>
    <row r="29" spans="1:16" x14ac:dyDescent="0.3">
      <c r="I29" s="39"/>
      <c r="J29" s="39"/>
      <c r="K29" s="39"/>
      <c r="L29" s="39"/>
      <c r="M29" s="39"/>
      <c r="N29" s="39"/>
      <c r="O29" s="39"/>
      <c r="P29" s="39"/>
    </row>
    <row r="30" spans="1:16" x14ac:dyDescent="0.3">
      <c r="I30" s="39"/>
      <c r="J30" s="39"/>
      <c r="K30" s="39"/>
      <c r="L30" s="39"/>
      <c r="M30" s="39"/>
      <c r="N30" s="39"/>
      <c r="O30" s="39"/>
      <c r="P30" s="39"/>
    </row>
    <row r="31" spans="1:16" x14ac:dyDescent="0.3">
      <c r="I31" s="39"/>
      <c r="J31" s="39"/>
      <c r="K31" s="39"/>
      <c r="L31" s="39"/>
      <c r="M31" s="39"/>
      <c r="N31" s="39"/>
      <c r="O31" s="39"/>
      <c r="P31" s="39"/>
    </row>
    <row r="32" spans="1:16" x14ac:dyDescent="0.3">
      <c r="A32" s="148"/>
      <c r="I32" s="39"/>
      <c r="J32" s="39"/>
      <c r="K32" s="39"/>
      <c r="L32" s="39"/>
      <c r="M32" s="39"/>
      <c r="N32" s="39"/>
      <c r="O32" s="39"/>
      <c r="P32" s="39"/>
    </row>
    <row r="33" spans="1:16" x14ac:dyDescent="0.3">
      <c r="A33" s="145"/>
      <c r="I33" s="39"/>
      <c r="J33" s="39"/>
      <c r="K33" s="39"/>
      <c r="L33" s="39"/>
      <c r="M33" s="39"/>
      <c r="N33" s="39"/>
      <c r="O33" s="39"/>
      <c r="P33" s="39"/>
    </row>
    <row r="34" spans="1:16" x14ac:dyDescent="0.3">
      <c r="A34" s="145"/>
      <c r="I34" s="40"/>
      <c r="J34" s="40"/>
      <c r="K34" s="40"/>
      <c r="L34" s="40"/>
      <c r="M34" s="40"/>
      <c r="N34" s="40"/>
      <c r="O34" s="40"/>
      <c r="P34" s="40"/>
    </row>
    <row r="35" spans="1:16" x14ac:dyDescent="0.3">
      <c r="A35" s="145"/>
      <c r="I35" s="39"/>
      <c r="J35" s="39"/>
      <c r="K35" s="39"/>
      <c r="L35" s="39"/>
      <c r="M35" s="39"/>
      <c r="N35" s="39"/>
      <c r="O35" s="39"/>
      <c r="P35" s="39"/>
    </row>
    <row r="36" spans="1:16" x14ac:dyDescent="0.3">
      <c r="A36" s="145"/>
      <c r="I36" s="39"/>
      <c r="J36" s="39"/>
      <c r="K36" s="39"/>
      <c r="L36" s="39"/>
      <c r="M36" s="39"/>
      <c r="N36" s="39"/>
      <c r="O36" s="39"/>
      <c r="P36" s="39"/>
    </row>
    <row r="37" spans="1:16" x14ac:dyDescent="0.3">
      <c r="A37" s="145"/>
      <c r="I37" s="39"/>
      <c r="J37" s="39"/>
      <c r="K37" s="39"/>
      <c r="L37" s="39"/>
      <c r="M37" s="39"/>
      <c r="N37" s="39"/>
      <c r="O37" s="39"/>
      <c r="P37" s="39"/>
    </row>
    <row r="38" spans="1:16" x14ac:dyDescent="0.3">
      <c r="A38" s="145"/>
      <c r="I38" s="39"/>
      <c r="J38" s="39"/>
      <c r="K38" s="39"/>
      <c r="L38" s="39"/>
      <c r="M38" s="39"/>
      <c r="N38" s="39"/>
      <c r="O38" s="39"/>
      <c r="P38" s="39"/>
    </row>
    <row r="39" spans="1:16" x14ac:dyDescent="0.3">
      <c r="I39" s="39"/>
      <c r="J39" s="39"/>
      <c r="K39" s="39"/>
      <c r="L39" s="39"/>
      <c r="M39" s="39"/>
      <c r="N39" s="39"/>
      <c r="O39" s="39"/>
      <c r="P39" s="39"/>
    </row>
    <row r="40" spans="1:16" x14ac:dyDescent="0.3">
      <c r="A40" s="144"/>
      <c r="I40" s="39"/>
      <c r="J40" s="39"/>
      <c r="K40" s="39"/>
      <c r="L40" s="39"/>
      <c r="M40" s="39"/>
      <c r="N40" s="39"/>
      <c r="O40" s="39"/>
      <c r="P40" s="39"/>
    </row>
  </sheetData>
  <mergeCells count="1">
    <mergeCell ref="A18:G20"/>
  </mergeCells>
  <hyperlinks>
    <hyperlink ref="A1" location="'ÍNDICE GFÁFICOS'!A1" display="Ir al índice de gráficos" xr:uid="{439D87BE-33BE-4FB9-B249-5F0875B2150B}"/>
  </hyperlinks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6292D-FBE9-43A7-9DD1-E21CAB6BB8EF}">
  <dimension ref="A1:P15"/>
  <sheetViews>
    <sheetView showGridLines="0" workbookViewId="0"/>
  </sheetViews>
  <sheetFormatPr baseColWidth="10" defaultRowHeight="14.4" x14ac:dyDescent="0.3"/>
  <cols>
    <col min="10" max="10" width="13.88671875" bestFit="1" customWidth="1"/>
    <col min="11" max="16" width="9" customWidth="1"/>
  </cols>
  <sheetData>
    <row r="1" spans="1:16" x14ac:dyDescent="0.3">
      <c r="A1" s="346" t="s">
        <v>895</v>
      </c>
    </row>
    <row r="3" spans="1:16" x14ac:dyDescent="0.3">
      <c r="B3" s="340" t="s">
        <v>213</v>
      </c>
    </row>
    <row r="5" spans="1:16" x14ac:dyDescent="0.3">
      <c r="B5" s="91"/>
      <c r="C5" s="91"/>
      <c r="I5" s="104" t="s">
        <v>87</v>
      </c>
      <c r="J5" s="104" t="s">
        <v>27</v>
      </c>
      <c r="K5" s="104" t="s">
        <v>81</v>
      </c>
      <c r="L5" s="104" t="s">
        <v>82</v>
      </c>
      <c r="M5" s="104" t="s">
        <v>83</v>
      </c>
      <c r="N5" s="104" t="s">
        <v>84</v>
      </c>
      <c r="O5" s="104" t="s">
        <v>85</v>
      </c>
      <c r="P5" s="104" t="s">
        <v>86</v>
      </c>
    </row>
    <row r="6" spans="1:16" x14ac:dyDescent="0.3">
      <c r="I6" s="244">
        <v>44322</v>
      </c>
      <c r="J6" s="244" t="s">
        <v>22</v>
      </c>
      <c r="K6" s="243">
        <v>-0.5</v>
      </c>
      <c r="L6" s="243">
        <v>-0.4</v>
      </c>
      <c r="M6" s="243">
        <v>-0.2</v>
      </c>
      <c r="N6" s="243">
        <v>0.5</v>
      </c>
      <c r="O6" s="243">
        <v>0.8</v>
      </c>
      <c r="P6" s="243">
        <v>1.4</v>
      </c>
    </row>
    <row r="7" spans="1:16" x14ac:dyDescent="0.3">
      <c r="I7" s="244">
        <v>44490</v>
      </c>
      <c r="J7" s="244" t="s">
        <v>21</v>
      </c>
      <c r="K7" s="243">
        <v>-0.56999999999999995</v>
      </c>
      <c r="L7" s="243">
        <v>-0.43</v>
      </c>
      <c r="M7" s="243">
        <v>-0.23</v>
      </c>
      <c r="N7" s="243">
        <v>0.51</v>
      </c>
      <c r="O7" s="243">
        <v>0.95</v>
      </c>
      <c r="P7" s="243">
        <v>1.34</v>
      </c>
    </row>
    <row r="8" spans="1:16" ht="36" customHeight="1" x14ac:dyDescent="0.3">
      <c r="I8" s="244">
        <v>44657</v>
      </c>
      <c r="J8" s="244" t="s">
        <v>20</v>
      </c>
      <c r="K8" s="243">
        <v>-0.3</v>
      </c>
      <c r="L8" s="243">
        <v>0.5</v>
      </c>
      <c r="M8" s="243">
        <v>1</v>
      </c>
      <c r="N8" s="243">
        <v>1.6</v>
      </c>
      <c r="O8" s="243">
        <v>1.9</v>
      </c>
      <c r="P8" s="243">
        <v>2.1</v>
      </c>
    </row>
    <row r="9" spans="1:16" x14ac:dyDescent="0.3">
      <c r="I9" s="244">
        <v>44690</v>
      </c>
      <c r="J9" s="244" t="s">
        <v>19</v>
      </c>
      <c r="K9" s="243">
        <v>0.1</v>
      </c>
      <c r="L9" s="243">
        <v>1</v>
      </c>
      <c r="M9" s="243">
        <v>1.5</v>
      </c>
      <c r="N9" s="243">
        <v>2.2000000000000002</v>
      </c>
      <c r="O9" s="243">
        <v>2.6</v>
      </c>
      <c r="P9" s="243">
        <v>2.7</v>
      </c>
    </row>
    <row r="10" spans="1:16" x14ac:dyDescent="0.3">
      <c r="I10" s="244">
        <v>44750</v>
      </c>
      <c r="J10" s="244" t="s">
        <v>18</v>
      </c>
      <c r="K10" s="243">
        <v>0.7</v>
      </c>
      <c r="L10" s="243">
        <v>1</v>
      </c>
      <c r="M10" s="243">
        <v>1.6</v>
      </c>
      <c r="N10" s="243">
        <v>2.4</v>
      </c>
      <c r="O10" s="243">
        <v>2.8</v>
      </c>
      <c r="P10" s="243">
        <v>3</v>
      </c>
    </row>
    <row r="11" spans="1:16" ht="36" customHeight="1" x14ac:dyDescent="0.3">
      <c r="I11" s="245" t="s">
        <v>88</v>
      </c>
      <c r="J11" s="49" t="s">
        <v>17</v>
      </c>
      <c r="K11" s="243">
        <v>2.371</v>
      </c>
      <c r="L11" s="243">
        <v>2.5249999999999999</v>
      </c>
      <c r="M11" s="243">
        <v>2.9790000000000001</v>
      </c>
      <c r="N11" s="243">
        <v>3.6070000000000002</v>
      </c>
      <c r="O11" s="243">
        <v>3.9380000000000002</v>
      </c>
      <c r="P11" s="243">
        <v>4.0449999999999999</v>
      </c>
    </row>
    <row r="12" spans="1:16" ht="36" customHeight="1" thickBot="1" x14ac:dyDescent="0.35">
      <c r="I12" s="246">
        <v>44564</v>
      </c>
      <c r="J12" s="247" t="s">
        <v>160</v>
      </c>
      <c r="K12" s="248">
        <v>2.863</v>
      </c>
      <c r="L12" s="248">
        <v>2.871</v>
      </c>
      <c r="M12" s="248">
        <v>3.01</v>
      </c>
      <c r="N12" s="248">
        <v>3.4430000000000001</v>
      </c>
      <c r="O12" s="248">
        <v>3.7290000000000001</v>
      </c>
      <c r="P12" s="248">
        <v>3.798</v>
      </c>
    </row>
    <row r="13" spans="1:16" ht="15" thickTop="1" x14ac:dyDescent="0.3">
      <c r="K13" s="80"/>
      <c r="L13" s="80"/>
      <c r="M13" s="80"/>
      <c r="N13" s="80"/>
      <c r="O13" s="80"/>
      <c r="P13" s="80"/>
    </row>
    <row r="14" spans="1:16" ht="36" customHeight="1" x14ac:dyDescent="0.3">
      <c r="B14" s="239" t="s">
        <v>161</v>
      </c>
    </row>
    <row r="15" spans="1:16" ht="36" customHeight="1" x14ac:dyDescent="0.3"/>
  </sheetData>
  <hyperlinks>
    <hyperlink ref="A1" location="'ÍNDICE GFÁFICOS'!A1" display="Ir al índice de gráficos" xr:uid="{C05FDD7E-19A2-41C2-A155-21EC8686DE0D}"/>
  </hyperlinks>
  <pageMargins left="0.7" right="0.7" top="0.75" bottom="0.75" header="0.3" footer="0.3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5B25B-085F-4ABA-B962-D0D6369402E3}">
  <dimension ref="A1:I15"/>
  <sheetViews>
    <sheetView showGridLines="0" workbookViewId="0"/>
  </sheetViews>
  <sheetFormatPr baseColWidth="10" defaultRowHeight="14.4" x14ac:dyDescent="0.3"/>
  <cols>
    <col min="4" max="4" width="19" customWidth="1"/>
    <col min="5" max="5" width="27.33203125" customWidth="1"/>
  </cols>
  <sheetData>
    <row r="1" spans="1:9" x14ac:dyDescent="0.3">
      <c r="A1" s="346" t="s">
        <v>895</v>
      </c>
    </row>
    <row r="3" spans="1:9" x14ac:dyDescent="0.3">
      <c r="B3" s="340" t="s">
        <v>214</v>
      </c>
    </row>
    <row r="5" spans="1:9" ht="25.2" x14ac:dyDescent="0.3">
      <c r="B5" s="91"/>
      <c r="F5" s="103" t="s">
        <v>27</v>
      </c>
      <c r="G5" s="104" t="s">
        <v>89</v>
      </c>
      <c r="H5" s="104" t="s">
        <v>90</v>
      </c>
      <c r="I5" s="104" t="s">
        <v>157</v>
      </c>
    </row>
    <row r="6" spans="1:9" x14ac:dyDescent="0.3">
      <c r="F6" s="49" t="s">
        <v>22</v>
      </c>
      <c r="G6" s="249">
        <v>23263.020768105245</v>
      </c>
      <c r="H6" s="249">
        <v>8331.9792318947548</v>
      </c>
      <c r="I6" s="249">
        <v>31595</v>
      </c>
    </row>
    <row r="7" spans="1:9" x14ac:dyDescent="0.3">
      <c r="F7" s="49" t="s">
        <v>21</v>
      </c>
      <c r="G7" s="249">
        <v>23518.685112933857</v>
      </c>
      <c r="H7" s="249">
        <v>8076.3148870661425</v>
      </c>
      <c r="I7" s="249">
        <v>31595</v>
      </c>
    </row>
    <row r="8" spans="1:9" ht="36" customHeight="1" x14ac:dyDescent="0.3">
      <c r="F8" s="49" t="s">
        <v>20</v>
      </c>
      <c r="G8" s="249">
        <v>26251.418101896546</v>
      </c>
      <c r="H8" s="249">
        <v>5343.5818981034536</v>
      </c>
      <c r="I8" s="249">
        <v>31595</v>
      </c>
    </row>
    <row r="9" spans="1:9" x14ac:dyDescent="0.3">
      <c r="F9" s="49" t="s">
        <v>19</v>
      </c>
      <c r="G9" s="249">
        <v>26875.203220832456</v>
      </c>
      <c r="H9" s="249">
        <v>4719.7967791675437</v>
      </c>
      <c r="I9" s="249">
        <v>31595</v>
      </c>
    </row>
    <row r="10" spans="1:9" x14ac:dyDescent="0.3">
      <c r="F10" s="49" t="s">
        <v>18</v>
      </c>
      <c r="G10" s="249">
        <v>26880.376399852012</v>
      </c>
      <c r="H10" s="249">
        <v>4714.6236001479883</v>
      </c>
      <c r="I10" s="249">
        <v>31595</v>
      </c>
    </row>
    <row r="11" spans="1:9" ht="36" customHeight="1" thickBot="1" x14ac:dyDescent="0.35">
      <c r="F11" s="247" t="s">
        <v>17</v>
      </c>
      <c r="G11" s="250">
        <v>28468.178628167381</v>
      </c>
      <c r="H11" s="250">
        <v>3126.8213718326188</v>
      </c>
      <c r="I11" s="250">
        <v>31595</v>
      </c>
    </row>
    <row r="12" spans="1:9" ht="36" customHeight="1" thickTop="1" x14ac:dyDescent="0.3"/>
    <row r="13" spans="1:9" x14ac:dyDescent="0.3">
      <c r="B13" s="239" t="s">
        <v>156</v>
      </c>
    </row>
    <row r="14" spans="1:9" ht="36" customHeight="1" x14ac:dyDescent="0.3"/>
    <row r="15" spans="1:9" ht="36" customHeight="1" x14ac:dyDescent="0.3"/>
  </sheetData>
  <hyperlinks>
    <hyperlink ref="A1" location="'ÍNDICE GFÁFICOS'!A1" display="Ir al índice de gráficos" xr:uid="{66FE1175-F04D-44D4-A8F9-A7BF64B4D02D}"/>
  </hyperlinks>
  <pageMargins left="0.7" right="0.7" top="0.75" bottom="0.75" header="0.3" footer="0.3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233B1-EF56-4DE4-B409-BCC57A1142D0}"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6640625" style="267" bestFit="1" customWidth="1"/>
    <col min="3" max="3" width="17.554687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912</v>
      </c>
      <c r="C2" s="358" t="s">
        <v>278</v>
      </c>
    </row>
    <row r="3" spans="1:8" ht="13.8" x14ac:dyDescent="0.3">
      <c r="B3" s="340" t="s">
        <v>913</v>
      </c>
      <c r="C3" s="340" t="s">
        <v>279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-0.23415338654294082</v>
      </c>
      <c r="H5" s="350">
        <v>-0.23415338654294099</v>
      </c>
    </row>
    <row r="6" spans="1:8" x14ac:dyDescent="0.3">
      <c r="B6" s="460"/>
      <c r="C6" s="460"/>
      <c r="E6" s="298"/>
      <c r="F6" s="298" t="s">
        <v>282</v>
      </c>
      <c r="G6" s="351">
        <v>-3.494688667065704E-2</v>
      </c>
      <c r="H6" s="352">
        <v>-0.13455013660679899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-8.8934040417148807E-2</v>
      </c>
      <c r="H7" s="352">
        <v>-0.119344771210249</v>
      </c>
    </row>
    <row r="8" spans="1:8" x14ac:dyDescent="0.3">
      <c r="B8" s="460"/>
      <c r="C8" s="460"/>
      <c r="E8" s="298"/>
      <c r="F8" s="298" t="s">
        <v>282</v>
      </c>
      <c r="G8" s="351">
        <v>-1.0544068692119879E-3</v>
      </c>
      <c r="H8" s="352">
        <v>-8.9772180124989803E-2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0.4169000372328675</v>
      </c>
      <c r="H9" s="352">
        <v>1.15622633465816E-2</v>
      </c>
    </row>
    <row r="10" spans="1:8" x14ac:dyDescent="0.3">
      <c r="B10" s="460"/>
      <c r="C10" s="460"/>
      <c r="E10" s="298"/>
      <c r="F10" s="298" t="s">
        <v>282</v>
      </c>
      <c r="G10" s="351">
        <v>5.6966204574417922E-2</v>
      </c>
      <c r="H10" s="352">
        <v>1.9129586884554298E-2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0.39035892280889306</v>
      </c>
      <c r="H11" s="352">
        <v>7.2162349159459793E-2</v>
      </c>
    </row>
    <row r="12" spans="1:8" x14ac:dyDescent="0.3">
      <c r="B12" s="460"/>
      <c r="C12" s="460"/>
      <c r="E12" s="298"/>
      <c r="F12" s="298" t="s">
        <v>282</v>
      </c>
      <c r="G12" s="351">
        <v>0.11531263959476923</v>
      </c>
      <c r="H12" s="352">
        <v>7.7556135463873604E-2</v>
      </c>
    </row>
    <row r="13" spans="1:8" x14ac:dyDescent="0.3">
      <c r="B13" s="460"/>
      <c r="C13" s="460"/>
      <c r="E13" s="298">
        <v>2020</v>
      </c>
      <c r="F13" s="298" t="s">
        <v>281</v>
      </c>
      <c r="G13" s="351">
        <v>0.56233011682531497</v>
      </c>
      <c r="H13" s="352">
        <v>0.13141991117070001</v>
      </c>
    </row>
    <row r="14" spans="1:8" x14ac:dyDescent="0.3">
      <c r="B14" s="460"/>
      <c r="C14" s="460"/>
      <c r="E14" s="298"/>
      <c r="F14" s="298" t="s">
        <v>282</v>
      </c>
      <c r="G14" s="351">
        <v>-0.2821702729512392</v>
      </c>
      <c r="H14" s="352">
        <v>9.0060892758505706E-2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1.4285621196924021</v>
      </c>
      <c r="H15" s="352">
        <v>0.211742822479769</v>
      </c>
    </row>
    <row r="16" spans="1:8" x14ac:dyDescent="0.3">
      <c r="B16" s="460"/>
      <c r="C16" s="460"/>
      <c r="E16" s="298"/>
      <c r="F16" s="298" t="s">
        <v>282</v>
      </c>
      <c r="G16" s="351">
        <v>0.39656460067438903</v>
      </c>
      <c r="H16" s="352">
        <v>0.227144637329321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-1.1959925669305482</v>
      </c>
      <c r="H17" s="352">
        <v>0.117672544693946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-1.0722035843731881</v>
      </c>
      <c r="H18" s="354">
        <v>3.2681392617722398E-2</v>
      </c>
    </row>
  </sheetData>
  <mergeCells count="1">
    <mergeCell ref="B5:C18"/>
  </mergeCells>
  <hyperlinks>
    <hyperlink ref="A1" location="'ÍNDICE GFÁFICOS'!A1" display="Ir al índice de gráficos" xr:uid="{254EB320-38D9-4EDB-8737-08708090E74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7BB5A-01F2-4F73-85F0-31BD6223DD81}">
  <sheetPr>
    <tabColor theme="3" tint="0.499984740745262"/>
  </sheetPr>
  <dimension ref="A1:H18"/>
  <sheetViews>
    <sheetView showGridLines="0" workbookViewId="0"/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912</v>
      </c>
      <c r="C2" s="358" t="s">
        <v>278</v>
      </c>
    </row>
    <row r="3" spans="1:8" ht="13.8" x14ac:dyDescent="0.3">
      <c r="B3" s="340" t="s">
        <v>914</v>
      </c>
      <c r="C3" s="340" t="s">
        <v>283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-0.34314392220693701</v>
      </c>
      <c r="H5" s="350">
        <v>-0.34314392220693701</v>
      </c>
    </row>
    <row r="6" spans="1:8" x14ac:dyDescent="0.3">
      <c r="B6" s="460"/>
      <c r="C6" s="460"/>
      <c r="E6" s="298"/>
      <c r="F6" s="298" t="s">
        <v>282</v>
      </c>
      <c r="G6" s="351">
        <v>-0.49833315156115621</v>
      </c>
      <c r="H6" s="352">
        <v>-0.420738536884047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-0.25751499066234995</v>
      </c>
      <c r="H7" s="352">
        <v>-0.36633068814348102</v>
      </c>
    </row>
    <row r="8" spans="1:8" x14ac:dyDescent="0.3">
      <c r="B8" s="460"/>
      <c r="C8" s="460"/>
      <c r="E8" s="298"/>
      <c r="F8" s="298" t="s">
        <v>282</v>
      </c>
      <c r="G8" s="351">
        <v>-0.62721866244869107</v>
      </c>
      <c r="H8" s="352">
        <v>-0.431552681719784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0.1401223904567841</v>
      </c>
      <c r="H9" s="352">
        <v>-0.31721766728446998</v>
      </c>
    </row>
    <row r="10" spans="1:8" x14ac:dyDescent="0.3">
      <c r="B10" s="460"/>
      <c r="C10" s="460"/>
      <c r="E10" s="298"/>
      <c r="F10" s="298" t="s">
        <v>282</v>
      </c>
      <c r="G10" s="351">
        <v>7.6271794633393064E-2</v>
      </c>
      <c r="H10" s="352">
        <v>-0.25163609029815998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0.72784623058520181</v>
      </c>
      <c r="H11" s="352">
        <v>-0.111710044457679</v>
      </c>
    </row>
    <row r="12" spans="1:8" x14ac:dyDescent="0.3">
      <c r="B12" s="460"/>
      <c r="C12" s="460"/>
      <c r="E12" s="298"/>
      <c r="F12" s="298" t="s">
        <v>282</v>
      </c>
      <c r="G12" s="351">
        <v>0.33606384612607232</v>
      </c>
      <c r="H12" s="352">
        <v>-5.5738308134710299E-2</v>
      </c>
    </row>
    <row r="13" spans="1:8" x14ac:dyDescent="0.3">
      <c r="B13" s="460"/>
      <c r="C13" s="460"/>
      <c r="E13" s="298">
        <v>2020</v>
      </c>
      <c r="F13" s="298" t="s">
        <v>281</v>
      </c>
      <c r="G13" s="351" t="e">
        <v>#N/A</v>
      </c>
      <c r="H13" s="352" t="e">
        <v>#N/A</v>
      </c>
    </row>
    <row r="14" spans="1:8" x14ac:dyDescent="0.3">
      <c r="B14" s="460"/>
      <c r="C14" s="460"/>
      <c r="E14" s="298"/>
      <c r="F14" s="298" t="s">
        <v>282</v>
      </c>
      <c r="G14" s="351" t="e">
        <v>#N/A</v>
      </c>
      <c r="H14" s="352" t="e">
        <v>#N/A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2.6885334610306622E-2</v>
      </c>
      <c r="H15" s="352">
        <v>-4.6557903385263902E-2</v>
      </c>
    </row>
    <row r="16" spans="1:8" x14ac:dyDescent="0.3">
      <c r="B16" s="460"/>
      <c r="C16" s="460"/>
      <c r="E16" s="298"/>
      <c r="F16" s="298" t="s">
        <v>282</v>
      </c>
      <c r="G16" s="351">
        <v>3.0767362084782608</v>
      </c>
      <c r="H16" s="352">
        <v>0.26577150780108899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1.4808899350447824</v>
      </c>
      <c r="H17" s="352">
        <v>0.37623681936869702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0.82190164621363504</v>
      </c>
      <c r="H18" s="354">
        <v>0.41337555493910899</v>
      </c>
    </row>
  </sheetData>
  <mergeCells count="1">
    <mergeCell ref="B5:C18"/>
  </mergeCells>
  <hyperlinks>
    <hyperlink ref="A1" location="'ÍNDICE GFÁFICOS'!A1" display="Ir al índice de gráficos" xr:uid="{B6AE9490-929D-4908-9C9A-49C21B823F75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8A22F-99F7-4319-A5BC-2DBC5824C8FF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915</v>
      </c>
      <c r="C2" s="358" t="s">
        <v>284</v>
      </c>
    </row>
    <row r="3" spans="1:10" ht="13.8" x14ac:dyDescent="0.3">
      <c r="B3" s="340" t="s">
        <v>916</v>
      </c>
      <c r="C3" s="340" t="s">
        <v>279</v>
      </c>
    </row>
    <row r="4" spans="1:10" ht="27" thickBot="1" x14ac:dyDescent="0.35"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298" t="s">
        <v>281</v>
      </c>
      <c r="G5" s="349">
        <v>0</v>
      </c>
      <c r="H5" s="355">
        <v>5.4827808429528099E-2</v>
      </c>
      <c r="I5" s="355">
        <v>5.482780842952794E-2</v>
      </c>
      <c r="J5" s="350">
        <v>1.5959455978986625E-16</v>
      </c>
    </row>
    <row r="6" spans="1:10" x14ac:dyDescent="0.3">
      <c r="B6" s="460"/>
      <c r="C6" s="460"/>
      <c r="E6" s="298"/>
      <c r="F6" s="298" t="s">
        <v>282</v>
      </c>
      <c r="G6" s="351">
        <v>0</v>
      </c>
      <c r="H6" s="356">
        <v>2.8024546658749899E-2</v>
      </c>
      <c r="I6" s="356">
        <v>1.8103739260908268E-2</v>
      </c>
      <c r="J6" s="352">
        <v>9.9208073978416314E-3</v>
      </c>
    </row>
    <row r="7" spans="1:10" x14ac:dyDescent="0.3">
      <c r="B7" s="460"/>
      <c r="C7" s="460"/>
      <c r="E7" s="298">
        <v>2017</v>
      </c>
      <c r="F7" s="298" t="s">
        <v>281</v>
      </c>
      <c r="G7" s="351">
        <v>0.1301313052166069</v>
      </c>
      <c r="H7" s="356">
        <v>2.1319452287472999E-2</v>
      </c>
      <c r="I7" s="356">
        <v>1.4243174415226679E-2</v>
      </c>
      <c r="J7" s="352">
        <v>7.0762778722463209E-3</v>
      </c>
    </row>
    <row r="8" spans="1:10" x14ac:dyDescent="0.3">
      <c r="B8" s="460"/>
      <c r="C8" s="460"/>
      <c r="E8" s="298"/>
      <c r="F8" s="298" t="s">
        <v>282</v>
      </c>
      <c r="G8" s="351">
        <v>0.1301313052166069</v>
      </c>
      <c r="H8" s="356">
        <v>1.5989867159066199E-2</v>
      </c>
      <c r="I8" s="356">
        <v>8.059044324393614E-3</v>
      </c>
      <c r="J8" s="352">
        <v>7.9308228346725851E-3</v>
      </c>
    </row>
    <row r="9" spans="1:10" x14ac:dyDescent="0.3">
      <c r="B9" s="460"/>
      <c r="C9" s="460"/>
      <c r="E9" s="298">
        <v>2018</v>
      </c>
      <c r="F9" s="298" t="s">
        <v>281</v>
      </c>
      <c r="G9" s="351">
        <v>0.3372604243957148</v>
      </c>
      <c r="H9" s="356">
        <v>4.75530219362061E-2</v>
      </c>
      <c r="I9" s="356">
        <v>1.3368593369570434E-4</v>
      </c>
      <c r="J9" s="352">
        <v>4.7419336002510394E-2</v>
      </c>
    </row>
    <row r="10" spans="1:10" x14ac:dyDescent="0.3">
      <c r="B10" s="460"/>
      <c r="C10" s="460"/>
      <c r="E10" s="298"/>
      <c r="F10" s="298" t="s">
        <v>282</v>
      </c>
      <c r="G10" s="351">
        <v>0.3372604243957148</v>
      </c>
      <c r="H10" s="356">
        <v>4.0168376357440902E-2</v>
      </c>
      <c r="I10" s="356">
        <v>3.6594109437371181E-4</v>
      </c>
      <c r="J10" s="352">
        <v>3.980243526306719E-2</v>
      </c>
    </row>
    <row r="11" spans="1:10" x14ac:dyDescent="0.3">
      <c r="B11" s="460"/>
      <c r="C11" s="460"/>
      <c r="E11" s="298">
        <v>2019</v>
      </c>
      <c r="F11" s="298" t="s">
        <v>281</v>
      </c>
      <c r="G11" s="351">
        <v>0.57356720967360686</v>
      </c>
      <c r="H11" s="356">
        <v>5.6198620965880602E-2</v>
      </c>
      <c r="I11" s="356">
        <v>5.2074046362117878E-3</v>
      </c>
      <c r="J11" s="352">
        <v>5.0991216329668812E-2</v>
      </c>
    </row>
    <row r="12" spans="1:10" x14ac:dyDescent="0.3">
      <c r="B12" s="460"/>
      <c r="C12" s="460"/>
      <c r="E12" s="298"/>
      <c r="F12" s="298" t="s">
        <v>282</v>
      </c>
      <c r="G12" s="351">
        <v>0.57356720967360686</v>
      </c>
      <c r="H12" s="356">
        <v>5.0835918951434703E-2</v>
      </c>
      <c r="I12" s="356">
        <v>6.0149541480907127E-3</v>
      </c>
      <c r="J12" s="352">
        <v>4.4820964803343993E-2</v>
      </c>
    </row>
    <row r="13" spans="1:10" x14ac:dyDescent="0.3">
      <c r="B13" s="460"/>
      <c r="C13" s="460"/>
      <c r="E13" s="298">
        <v>2020</v>
      </c>
      <c r="F13" s="298" t="s">
        <v>281</v>
      </c>
      <c r="G13" s="351">
        <v>6.0772979855433755</v>
      </c>
      <c r="H13" s="356">
        <v>8.0322501322249301E-2</v>
      </c>
      <c r="I13" s="356">
        <v>1.7271193052114681E-2</v>
      </c>
      <c r="J13" s="352">
        <v>6.3051308270134623E-2</v>
      </c>
    </row>
    <row r="14" spans="1:10" x14ac:dyDescent="0.3">
      <c r="B14" s="460"/>
      <c r="C14" s="460"/>
      <c r="E14" s="298"/>
      <c r="F14" s="298" t="s">
        <v>282</v>
      </c>
      <c r="G14" s="351">
        <v>6.0772979855433755</v>
      </c>
      <c r="H14" s="356">
        <v>8.0252257483762204E-2</v>
      </c>
      <c r="I14" s="356">
        <v>8.1109644044590652E-3</v>
      </c>
      <c r="J14" s="352">
        <v>7.2141293079303143E-2</v>
      </c>
    </row>
    <row r="15" spans="1:10" x14ac:dyDescent="0.3">
      <c r="B15" s="460"/>
      <c r="C15" s="460"/>
      <c r="E15" s="298">
        <v>2021</v>
      </c>
      <c r="F15" s="298" t="s">
        <v>281</v>
      </c>
      <c r="G15" s="351">
        <v>5.8256986215061684</v>
      </c>
      <c r="H15" s="356">
        <v>0.25848293678706102</v>
      </c>
      <c r="I15" s="356">
        <v>4.4835022871698965E-2</v>
      </c>
      <c r="J15" s="352">
        <v>0.21364791391536206</v>
      </c>
    </row>
    <row r="16" spans="1:10" x14ac:dyDescent="0.3">
      <c r="B16" s="460"/>
      <c r="C16" s="460"/>
      <c r="E16" s="298"/>
      <c r="F16" s="298" t="s">
        <v>282</v>
      </c>
      <c r="G16" s="351">
        <v>5.8256986215061684</v>
      </c>
      <c r="H16" s="356">
        <v>0.25004798226380898</v>
      </c>
      <c r="I16" s="356">
        <v>5.1594686267468763E-2</v>
      </c>
      <c r="J16" s="352">
        <v>0.19845329599634021</v>
      </c>
    </row>
    <row r="17" spans="2:10" x14ac:dyDescent="0.3">
      <c r="B17" s="460"/>
      <c r="C17" s="460"/>
      <c r="E17" s="298">
        <v>2022</v>
      </c>
      <c r="F17" s="298" t="s">
        <v>281</v>
      </c>
      <c r="G17" s="351">
        <v>5.5982168243561468</v>
      </c>
      <c r="H17" s="356">
        <v>0.34084415440914101</v>
      </c>
      <c r="I17" s="356">
        <v>1.3846827774748719E-2</v>
      </c>
      <c r="J17" s="352">
        <v>0.32699732663439229</v>
      </c>
    </row>
    <row r="18" spans="2:10" ht="13.8" thickBot="1" x14ac:dyDescent="0.35">
      <c r="B18" s="460"/>
      <c r="C18" s="460"/>
      <c r="E18" s="298"/>
      <c r="F18" s="298" t="s">
        <v>282</v>
      </c>
      <c r="G18" s="353">
        <v>5.5982168243561468</v>
      </c>
      <c r="H18" s="357">
        <v>0.39861389526153901</v>
      </c>
      <c r="I18" s="357">
        <v>1.0680734234337201E-3</v>
      </c>
      <c r="J18" s="354">
        <v>0.39754582183810527</v>
      </c>
    </row>
  </sheetData>
  <mergeCells count="1">
    <mergeCell ref="B5:C18"/>
  </mergeCells>
  <hyperlinks>
    <hyperlink ref="A1" location="'ÍNDICE GFÁFICOS'!A1" display="Ir al índice de gráficos" xr:uid="{A8845B22-5C2E-4C69-8ABC-4E671C6E3469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4C052-2EEC-49A7-80C8-18CE037FA629}">
  <dimension ref="A1:BE31"/>
  <sheetViews>
    <sheetView showGridLines="0" zoomScaleNormal="100" workbookViewId="0"/>
  </sheetViews>
  <sheetFormatPr baseColWidth="10" defaultRowHeight="14.4" x14ac:dyDescent="0.3"/>
  <cols>
    <col min="2" max="9" width="3.6640625" customWidth="1"/>
    <col min="10" max="11" width="6.44140625" customWidth="1"/>
    <col min="12" max="12" width="2.77734375" customWidth="1"/>
    <col min="13" max="13" width="7.77734375" customWidth="1"/>
    <col min="14" max="14" width="5.21875" customWidth="1"/>
    <col min="15" max="20" width="4.21875" customWidth="1"/>
    <col min="21" max="21" width="7.6640625" customWidth="1"/>
    <col min="22" max="22" width="11.77734375" customWidth="1"/>
    <col min="23" max="24" width="11.5546875" style="80"/>
  </cols>
  <sheetData>
    <row r="1" spans="1:23" x14ac:dyDescent="0.3">
      <c r="A1" s="346" t="s">
        <v>637</v>
      </c>
    </row>
    <row r="3" spans="1:23" x14ac:dyDescent="0.3">
      <c r="B3" s="340" t="s">
        <v>201</v>
      </c>
    </row>
    <row r="5" spans="1:23" ht="18" x14ac:dyDescent="0.5">
      <c r="A5" s="105"/>
      <c r="B5" s="36" t="s">
        <v>123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36" t="s">
        <v>124</v>
      </c>
      <c r="N5" s="105"/>
      <c r="O5" s="105"/>
      <c r="P5" s="105"/>
      <c r="Q5" s="105"/>
      <c r="R5" s="105"/>
      <c r="S5" s="105"/>
      <c r="T5" s="105"/>
      <c r="U5" s="105"/>
    </row>
    <row r="6" spans="1:23" ht="18" x14ac:dyDescent="0.5">
      <c r="A6" s="105"/>
      <c r="B6" s="186" t="s">
        <v>125</v>
      </c>
      <c r="C6" s="185">
        <v>16</v>
      </c>
      <c r="D6" s="185">
        <v>17</v>
      </c>
      <c r="E6" s="185">
        <v>18</v>
      </c>
      <c r="F6" s="185">
        <v>19</v>
      </c>
      <c r="G6" s="185">
        <v>20</v>
      </c>
      <c r="H6" s="185">
        <v>21</v>
      </c>
      <c r="I6" s="184">
        <v>22</v>
      </c>
      <c r="J6" s="438" t="s">
        <v>121</v>
      </c>
      <c r="K6" s="439"/>
      <c r="L6" s="105"/>
      <c r="M6" s="187" t="s">
        <v>128</v>
      </c>
      <c r="N6" s="185">
        <v>16</v>
      </c>
      <c r="O6" s="185">
        <v>17</v>
      </c>
      <c r="P6" s="185">
        <v>18</v>
      </c>
      <c r="Q6" s="185">
        <v>19</v>
      </c>
      <c r="R6" s="185">
        <v>20</v>
      </c>
      <c r="S6" s="185">
        <v>21</v>
      </c>
      <c r="T6" s="184">
        <v>22</v>
      </c>
      <c r="U6" s="188" t="s">
        <v>104</v>
      </c>
    </row>
    <row r="7" spans="1:23" ht="9" customHeight="1" x14ac:dyDescent="0.5">
      <c r="A7" s="105"/>
      <c r="B7" s="179"/>
      <c r="C7" s="163"/>
      <c r="D7" s="163"/>
      <c r="E7" s="163"/>
      <c r="F7" s="163"/>
      <c r="G7" s="163"/>
      <c r="H7" s="163"/>
      <c r="I7" s="163"/>
      <c r="J7" s="180"/>
      <c r="K7" s="180"/>
      <c r="L7" s="181"/>
      <c r="M7" s="179"/>
      <c r="N7" s="163"/>
      <c r="O7" s="163"/>
      <c r="P7" s="163"/>
      <c r="Q7" s="163"/>
      <c r="R7" s="163"/>
      <c r="S7" s="163"/>
      <c r="T7" s="163"/>
      <c r="U7" s="180"/>
    </row>
    <row r="8" spans="1:23" ht="36" x14ac:dyDescent="0.5">
      <c r="A8" s="105"/>
      <c r="B8" s="432" t="s">
        <v>2</v>
      </c>
      <c r="C8" s="433"/>
      <c r="D8" s="433"/>
      <c r="E8" s="433"/>
      <c r="F8" s="433"/>
      <c r="G8" s="433"/>
      <c r="H8" s="433"/>
      <c r="I8" s="434"/>
      <c r="J8" s="189" t="s">
        <v>126</v>
      </c>
      <c r="K8" s="190" t="s">
        <v>127</v>
      </c>
      <c r="M8" s="432" t="s">
        <v>2</v>
      </c>
      <c r="N8" s="433"/>
      <c r="O8" s="433"/>
      <c r="P8" s="433"/>
      <c r="Q8" s="433"/>
      <c r="R8" s="433"/>
      <c r="S8" s="433"/>
      <c r="T8" s="434"/>
      <c r="U8" s="190" t="s">
        <v>122</v>
      </c>
    </row>
    <row r="9" spans="1:23" ht="18" x14ac:dyDescent="0.5">
      <c r="A9" s="105"/>
      <c r="B9" s="160">
        <v>1</v>
      </c>
      <c r="C9" s="140" t="s">
        <v>14</v>
      </c>
      <c r="D9" s="139" t="s">
        <v>165</v>
      </c>
      <c r="E9" s="139" t="s">
        <v>14</v>
      </c>
      <c r="F9" s="139" t="s">
        <v>14</v>
      </c>
      <c r="G9" s="139"/>
      <c r="H9" s="139" t="s">
        <v>165</v>
      </c>
      <c r="I9" s="138" t="s">
        <v>14</v>
      </c>
      <c r="J9" s="174">
        <v>2</v>
      </c>
      <c r="K9" s="169">
        <v>4</v>
      </c>
      <c r="M9" s="160">
        <v>1</v>
      </c>
      <c r="N9" s="125">
        <v>-0.7307563075120167</v>
      </c>
      <c r="O9" s="124">
        <v>8.2739449885044447E-2</v>
      </c>
      <c r="P9" s="124">
        <v>-0.23505532472500423</v>
      </c>
      <c r="Q9" s="124">
        <v>-0.58874795604430785</v>
      </c>
      <c r="R9" s="124"/>
      <c r="S9" s="124">
        <v>0.64854878302426755</v>
      </c>
      <c r="T9" s="123">
        <v>-0.21897754181591189</v>
      </c>
      <c r="U9" s="182">
        <v>-0.17370814953132144</v>
      </c>
    </row>
    <row r="10" spans="1:23" ht="18" x14ac:dyDescent="0.5">
      <c r="A10" s="105"/>
      <c r="B10" s="160">
        <v>2</v>
      </c>
      <c r="C10" s="137" t="s">
        <v>14</v>
      </c>
      <c r="D10" s="136" t="s">
        <v>165</v>
      </c>
      <c r="E10" s="136" t="s">
        <v>14</v>
      </c>
      <c r="F10" s="136" t="s">
        <v>14</v>
      </c>
      <c r="G10" s="136"/>
      <c r="H10" s="136" t="s">
        <v>165</v>
      </c>
      <c r="I10" s="135" t="s">
        <v>165</v>
      </c>
      <c r="J10" s="175">
        <v>3</v>
      </c>
      <c r="K10" s="170">
        <v>3</v>
      </c>
      <c r="M10" s="160">
        <v>2</v>
      </c>
      <c r="N10" s="121">
        <v>-0.47957749895971169</v>
      </c>
      <c r="O10" s="120">
        <v>9.6297182978720031E-2</v>
      </c>
      <c r="P10" s="120">
        <v>-0.20257509344042424</v>
      </c>
      <c r="Q10" s="120">
        <v>-0.90955071835851098</v>
      </c>
      <c r="R10" s="120"/>
      <c r="S10" s="194">
        <v>1.0844652663519723</v>
      </c>
      <c r="T10" s="119">
        <v>1.5212989574204805E-2</v>
      </c>
      <c r="U10" s="183">
        <v>-6.5954645308958296E-2</v>
      </c>
    </row>
    <row r="11" spans="1:23" ht="18" x14ac:dyDescent="0.5">
      <c r="A11" s="105"/>
      <c r="B11" s="160">
        <v>3</v>
      </c>
      <c r="C11" s="137" t="s">
        <v>14</v>
      </c>
      <c r="D11" s="136" t="s">
        <v>165</v>
      </c>
      <c r="E11" s="136" t="s">
        <v>14</v>
      </c>
      <c r="F11" s="136" t="s">
        <v>14</v>
      </c>
      <c r="G11" s="136" t="s">
        <v>14</v>
      </c>
      <c r="H11" s="136" t="s">
        <v>165</v>
      </c>
      <c r="I11" s="135" t="s">
        <v>14</v>
      </c>
      <c r="J11" s="175">
        <v>2</v>
      </c>
      <c r="K11" s="170">
        <v>5</v>
      </c>
      <c r="M11" s="160">
        <v>3</v>
      </c>
      <c r="N11" s="121">
        <v>-0.37111922920151308</v>
      </c>
      <c r="O11" s="120">
        <v>9.6297182978720031E-2</v>
      </c>
      <c r="P11" s="120">
        <v>-0.11825111390873966</v>
      </c>
      <c r="Q11" s="120">
        <v>-0.76142490266617457</v>
      </c>
      <c r="R11" s="120">
        <v>-4.0785752941493669E-2</v>
      </c>
      <c r="S11" s="120">
        <v>0.75193758634225905</v>
      </c>
      <c r="T11" s="119">
        <v>-0.61254461182378783</v>
      </c>
      <c r="U11" s="183">
        <v>-0.15084154874581854</v>
      </c>
    </row>
    <row r="12" spans="1:23" ht="18" x14ac:dyDescent="0.5">
      <c r="A12" s="105"/>
      <c r="B12" s="160">
        <v>4</v>
      </c>
      <c r="C12" s="137" t="s">
        <v>14</v>
      </c>
      <c r="D12" s="136" t="s">
        <v>165</v>
      </c>
      <c r="E12" s="136" t="s">
        <v>14</v>
      </c>
      <c r="F12" s="136" t="s">
        <v>14</v>
      </c>
      <c r="G12" s="136" t="s">
        <v>14</v>
      </c>
      <c r="H12" s="136" t="s">
        <v>165</v>
      </c>
      <c r="I12" s="135" t="s">
        <v>14</v>
      </c>
      <c r="J12" s="175">
        <v>2</v>
      </c>
      <c r="K12" s="170">
        <v>5</v>
      </c>
      <c r="M12" s="160">
        <v>4</v>
      </c>
      <c r="N12" s="121">
        <v>-0.51515407074910957</v>
      </c>
      <c r="O12" s="120">
        <v>0.29129706148603463</v>
      </c>
      <c r="P12" s="120">
        <v>-5.4190120575126066E-2</v>
      </c>
      <c r="Q12" s="120">
        <v>-0.69236507260793356</v>
      </c>
      <c r="R12" s="120">
        <v>-4.0785752941493669E-2</v>
      </c>
      <c r="S12" s="120">
        <v>0.95592603697559042</v>
      </c>
      <c r="T12" s="119">
        <v>-0.64041617265863682</v>
      </c>
      <c r="U12" s="183">
        <v>-9.9384013010096375E-2</v>
      </c>
    </row>
    <row r="13" spans="1:23" ht="18" x14ac:dyDescent="0.5">
      <c r="A13" s="105"/>
      <c r="B13" s="160">
        <v>5</v>
      </c>
      <c r="C13" s="137" t="s">
        <v>14</v>
      </c>
      <c r="D13" s="136" t="s">
        <v>165</v>
      </c>
      <c r="E13" s="136" t="s">
        <v>165</v>
      </c>
      <c r="F13" s="136" t="s">
        <v>14</v>
      </c>
      <c r="G13" s="136" t="s">
        <v>165</v>
      </c>
      <c r="H13" s="136" t="s">
        <v>165</v>
      </c>
      <c r="I13" s="135" t="s">
        <v>14</v>
      </c>
      <c r="J13" s="175">
        <v>4</v>
      </c>
      <c r="K13" s="170">
        <v>3</v>
      </c>
      <c r="M13" s="160">
        <v>5</v>
      </c>
      <c r="N13" s="121">
        <v>-0.42561332937828666</v>
      </c>
      <c r="O13" s="120">
        <v>0.21025390650292408</v>
      </c>
      <c r="P13" s="120">
        <v>0.11088308816271342</v>
      </c>
      <c r="Q13" s="120">
        <v>-0.77625882459109175</v>
      </c>
      <c r="R13" s="194">
        <v>0.97331458022950912</v>
      </c>
      <c r="S13" s="194">
        <v>1.0540579897483564</v>
      </c>
      <c r="T13" s="119">
        <v>-0.30551894399777701</v>
      </c>
      <c r="U13" s="183">
        <v>0.12015978095376394</v>
      </c>
    </row>
    <row r="14" spans="1:23" ht="18" x14ac:dyDescent="0.5">
      <c r="A14" s="105"/>
      <c r="B14" s="161">
        <v>6</v>
      </c>
      <c r="C14" s="134"/>
      <c r="D14" s="133"/>
      <c r="E14" s="133" t="s">
        <v>165</v>
      </c>
      <c r="F14" s="133" t="s">
        <v>14</v>
      </c>
      <c r="G14" s="133" t="s">
        <v>165</v>
      </c>
      <c r="H14" s="133" t="s">
        <v>165</v>
      </c>
      <c r="I14" s="132" t="s">
        <v>14</v>
      </c>
      <c r="J14" s="176">
        <v>3</v>
      </c>
      <c r="K14" s="171">
        <v>2</v>
      </c>
      <c r="M14" s="161">
        <v>6</v>
      </c>
      <c r="N14" s="121"/>
      <c r="O14" s="120"/>
      <c r="P14" s="120">
        <v>0.17555899309978162</v>
      </c>
      <c r="Q14" s="120">
        <v>-0.67658174112466174</v>
      </c>
      <c r="R14" s="120">
        <v>0.5786550051570849</v>
      </c>
      <c r="S14" s="194">
        <v>1.0745301327400325</v>
      </c>
      <c r="T14" s="119">
        <v>-0.17948867877560204</v>
      </c>
      <c r="U14" s="183">
        <v>0.19453474221932704</v>
      </c>
      <c r="W14" s="193"/>
    </row>
    <row r="15" spans="1:23" ht="18" x14ac:dyDescent="0.5">
      <c r="A15" s="105"/>
      <c r="B15" s="165" t="s">
        <v>46</v>
      </c>
      <c r="C15" s="166"/>
      <c r="D15" s="167"/>
      <c r="E15" s="167"/>
      <c r="F15" s="167"/>
      <c r="G15" s="167"/>
      <c r="H15" s="167"/>
      <c r="I15" s="168"/>
      <c r="J15" s="177">
        <v>16</v>
      </c>
      <c r="K15" s="172">
        <v>22</v>
      </c>
      <c r="M15" s="428" t="s">
        <v>122</v>
      </c>
      <c r="N15" s="440">
        <v>-0.50444408716012756</v>
      </c>
      <c r="O15" s="420">
        <v>0.15537695676628865</v>
      </c>
      <c r="P15" s="420">
        <v>-5.3938261897799857E-2</v>
      </c>
      <c r="Q15" s="420">
        <v>-0.73415486923211348</v>
      </c>
      <c r="R15" s="420">
        <v>0.36759951987590167</v>
      </c>
      <c r="S15" s="420">
        <v>0.92824429919707974</v>
      </c>
      <c r="T15" s="424">
        <v>-0.32362215991625182</v>
      </c>
      <c r="U15" s="426">
        <v>-2.3562657481003224E-2</v>
      </c>
    </row>
    <row r="16" spans="1:23" ht="18" x14ac:dyDescent="0.5">
      <c r="A16" s="105"/>
      <c r="B16" s="162" t="s">
        <v>120</v>
      </c>
      <c r="C16" s="163"/>
      <c r="D16" s="163"/>
      <c r="E16" s="163"/>
      <c r="F16" s="163"/>
      <c r="G16" s="163"/>
      <c r="H16" s="163"/>
      <c r="I16" s="164"/>
      <c r="J16" s="178">
        <v>0.42105263157894735</v>
      </c>
      <c r="K16" s="173">
        <v>0.57894736842105265</v>
      </c>
      <c r="L16" s="122"/>
      <c r="M16" s="429"/>
      <c r="N16" s="441"/>
      <c r="O16" s="421"/>
      <c r="P16" s="421"/>
      <c r="Q16" s="421"/>
      <c r="R16" s="421"/>
      <c r="S16" s="421"/>
      <c r="T16" s="425"/>
      <c r="U16" s="427"/>
    </row>
    <row r="17" spans="1:57" ht="9" customHeight="1" x14ac:dyDescent="0.5">
      <c r="A17" s="105"/>
      <c r="B17" s="179"/>
      <c r="C17" s="163"/>
      <c r="D17" s="163"/>
      <c r="E17" s="163"/>
      <c r="F17" s="163"/>
      <c r="G17" s="163"/>
      <c r="H17" s="163"/>
      <c r="I17" s="163"/>
      <c r="J17" s="180"/>
      <c r="K17" s="180"/>
      <c r="L17" s="181"/>
      <c r="M17" s="179"/>
      <c r="N17" s="163"/>
      <c r="O17" s="163"/>
      <c r="P17" s="163"/>
      <c r="Q17" s="163"/>
      <c r="R17" s="163"/>
      <c r="S17" s="163"/>
      <c r="T17" s="163"/>
      <c r="U17" s="180"/>
    </row>
    <row r="18" spans="1:57" s="80" customFormat="1" ht="36" x14ac:dyDescent="0.5">
      <c r="A18" s="105"/>
      <c r="B18" s="435" t="s">
        <v>3</v>
      </c>
      <c r="C18" s="436"/>
      <c r="D18" s="436"/>
      <c r="E18" s="436"/>
      <c r="F18" s="436"/>
      <c r="G18" s="436"/>
      <c r="H18" s="436"/>
      <c r="I18" s="437"/>
      <c r="J18" s="191" t="s">
        <v>126</v>
      </c>
      <c r="K18" s="192" t="s">
        <v>127</v>
      </c>
      <c r="L18"/>
      <c r="M18" s="435" t="s">
        <v>3</v>
      </c>
      <c r="N18" s="436"/>
      <c r="O18" s="436"/>
      <c r="P18" s="436"/>
      <c r="Q18" s="436"/>
      <c r="R18" s="436"/>
      <c r="S18" s="436"/>
      <c r="T18" s="437"/>
      <c r="U18" s="192" t="s">
        <v>122</v>
      </c>
      <c r="V18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</row>
    <row r="19" spans="1:57" s="80" customFormat="1" ht="18" x14ac:dyDescent="0.5">
      <c r="A19" s="105"/>
      <c r="B19" s="160">
        <v>1</v>
      </c>
      <c r="C19" s="140" t="s">
        <v>14</v>
      </c>
      <c r="D19" s="139" t="s">
        <v>14</v>
      </c>
      <c r="E19" s="139" t="s">
        <v>14</v>
      </c>
      <c r="F19" s="139" t="s">
        <v>14</v>
      </c>
      <c r="G19" s="139"/>
      <c r="H19" s="139"/>
      <c r="I19" s="138" t="s">
        <v>165</v>
      </c>
      <c r="J19" s="174">
        <v>1</v>
      </c>
      <c r="K19" s="169">
        <v>4</v>
      </c>
      <c r="L19"/>
      <c r="M19" s="160">
        <v>1</v>
      </c>
      <c r="N19" s="195">
        <v>-1.7406432278644015</v>
      </c>
      <c r="O19" s="124">
        <v>-0.21370483869027934</v>
      </c>
      <c r="P19" s="124">
        <v>-0.44636371091155436</v>
      </c>
      <c r="Q19" s="197">
        <v>-1.4784230062129624</v>
      </c>
      <c r="R19" s="124"/>
      <c r="S19" s="124"/>
      <c r="T19" s="123">
        <v>0.18443998455215294</v>
      </c>
      <c r="U19" s="182">
        <v>-0.73893895982540891</v>
      </c>
      <c r="V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</row>
    <row r="20" spans="1:57" s="80" customFormat="1" ht="18" x14ac:dyDescent="0.5">
      <c r="A20" s="105"/>
      <c r="B20" s="160">
        <v>2</v>
      </c>
      <c r="C20" s="137" t="s">
        <v>14</v>
      </c>
      <c r="D20" s="136" t="s">
        <v>165</v>
      </c>
      <c r="E20" s="136" t="s">
        <v>14</v>
      </c>
      <c r="F20" s="136" t="s">
        <v>14</v>
      </c>
      <c r="G20" s="136"/>
      <c r="H20" s="136" t="s">
        <v>165</v>
      </c>
      <c r="I20" s="135" t="s">
        <v>165</v>
      </c>
      <c r="J20" s="175">
        <v>3</v>
      </c>
      <c r="K20" s="170">
        <v>3</v>
      </c>
      <c r="L20"/>
      <c r="M20" s="160">
        <v>2</v>
      </c>
      <c r="N20" s="196">
        <v>-1.7638184251418925</v>
      </c>
      <c r="O20" s="120">
        <v>2.6295161309704884E-2</v>
      </c>
      <c r="P20" s="120">
        <v>-0.33232382755857826</v>
      </c>
      <c r="Q20" s="194">
        <v>-1.0561562588580851</v>
      </c>
      <c r="R20" s="120"/>
      <c r="S20" s="120">
        <v>0.81304103201658506</v>
      </c>
      <c r="T20" s="119">
        <v>0.14679925988987819</v>
      </c>
      <c r="U20" s="183">
        <v>-0.361027176390398</v>
      </c>
      <c r="V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 s="80" customFormat="1" ht="18" x14ac:dyDescent="0.5">
      <c r="A21" s="105"/>
      <c r="B21" s="160">
        <v>3</v>
      </c>
      <c r="C21" s="137"/>
      <c r="D21" s="136"/>
      <c r="E21" s="136"/>
      <c r="F21" s="136"/>
      <c r="G21" s="136"/>
      <c r="H21" s="136"/>
      <c r="I21" s="135"/>
      <c r="J21" s="175"/>
      <c r="K21" s="170"/>
      <c r="L21"/>
      <c r="M21" s="160">
        <v>3</v>
      </c>
      <c r="N21" s="121"/>
      <c r="O21" s="120"/>
      <c r="P21" s="120"/>
      <c r="Q21" s="120"/>
      <c r="R21" s="120"/>
      <c r="S21" s="120"/>
      <c r="T21" s="119"/>
      <c r="U21" s="183">
        <v>0</v>
      </c>
      <c r="V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 s="80" customFormat="1" ht="18" x14ac:dyDescent="0.5">
      <c r="A22" s="105"/>
      <c r="B22" s="160">
        <v>4</v>
      </c>
      <c r="C22" s="137" t="s">
        <v>14</v>
      </c>
      <c r="D22" s="136" t="s">
        <v>165</v>
      </c>
      <c r="E22" s="136" t="s">
        <v>14</v>
      </c>
      <c r="F22" s="136" t="s">
        <v>14</v>
      </c>
      <c r="G22" s="136" t="s">
        <v>14</v>
      </c>
      <c r="H22" s="136" t="s">
        <v>165</v>
      </c>
      <c r="I22" s="135" t="s">
        <v>165</v>
      </c>
      <c r="J22" s="175">
        <v>3</v>
      </c>
      <c r="K22" s="170">
        <v>4</v>
      </c>
      <c r="L22"/>
      <c r="M22" s="160">
        <v>4</v>
      </c>
      <c r="N22" s="121">
        <v>-0.94064322786441146</v>
      </c>
      <c r="O22" s="120">
        <v>2.2635997633956073E-2</v>
      </c>
      <c r="P22" s="120">
        <v>-0.4123244883266155</v>
      </c>
      <c r="Q22" s="120">
        <v>-0.82615625885808619</v>
      </c>
      <c r="R22" s="120">
        <v>-0.67198103703760736</v>
      </c>
      <c r="S22" s="194">
        <v>1.5753918756671679</v>
      </c>
      <c r="T22" s="119">
        <v>0.19432064712765751</v>
      </c>
      <c r="U22" s="183">
        <v>-0.15125092737970558</v>
      </c>
      <c r="V22"/>
      <c r="W22" s="193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 s="80" customFormat="1" ht="18" x14ac:dyDescent="0.5">
      <c r="A23" s="105"/>
      <c r="B23" s="160">
        <v>5</v>
      </c>
      <c r="C23" s="137"/>
      <c r="D23" s="136"/>
      <c r="E23" s="136"/>
      <c r="F23" s="136"/>
      <c r="G23" s="136"/>
      <c r="H23" s="136"/>
      <c r="I23" s="135"/>
      <c r="J23" s="175"/>
      <c r="K23" s="170"/>
      <c r="L23"/>
      <c r="M23" s="160">
        <v>5</v>
      </c>
      <c r="N23" s="121"/>
      <c r="O23" s="120"/>
      <c r="P23" s="120"/>
      <c r="Q23" s="120"/>
      <c r="R23" s="120"/>
      <c r="S23" s="120"/>
      <c r="T23" s="119"/>
      <c r="U23" s="183">
        <v>0</v>
      </c>
      <c r="V23"/>
      <c r="W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s="80" customFormat="1" ht="18" x14ac:dyDescent="0.5">
      <c r="A24" s="105"/>
      <c r="B24" s="161">
        <v>6</v>
      </c>
      <c r="C24" s="134"/>
      <c r="D24" s="133"/>
      <c r="E24" s="133" t="s">
        <v>165</v>
      </c>
      <c r="F24" s="133" t="s">
        <v>14</v>
      </c>
      <c r="G24" s="133" t="s">
        <v>165</v>
      </c>
      <c r="H24" s="133" t="s">
        <v>165</v>
      </c>
      <c r="I24" s="132" t="s">
        <v>165</v>
      </c>
      <c r="J24" s="176">
        <v>4</v>
      </c>
      <c r="K24" s="171">
        <v>1</v>
      </c>
      <c r="L24"/>
      <c r="M24" s="161">
        <v>6</v>
      </c>
      <c r="N24" s="121"/>
      <c r="O24" s="120"/>
      <c r="P24" s="120">
        <v>8.7676172441412792E-2</v>
      </c>
      <c r="Q24" s="120">
        <v>-0.82615625885809241</v>
      </c>
      <c r="R24" s="120">
        <v>0.32801896296239264</v>
      </c>
      <c r="S24" s="194">
        <v>1.4808232149525749</v>
      </c>
      <c r="T24" s="119">
        <v>0.22642835897236679</v>
      </c>
      <c r="U24" s="183">
        <v>0.25935809009413091</v>
      </c>
      <c r="V24"/>
      <c r="W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</row>
    <row r="25" spans="1:57" s="80" customFormat="1" ht="18" customHeight="1" x14ac:dyDescent="0.5">
      <c r="A25" s="105"/>
      <c r="B25" s="165" t="s">
        <v>46</v>
      </c>
      <c r="C25" s="166"/>
      <c r="D25" s="167"/>
      <c r="E25" s="167"/>
      <c r="F25" s="167"/>
      <c r="G25" s="167"/>
      <c r="H25" s="167"/>
      <c r="I25" s="168"/>
      <c r="J25" s="177">
        <v>11</v>
      </c>
      <c r="K25" s="172">
        <v>12</v>
      </c>
      <c r="L25"/>
      <c r="M25" s="428" t="s">
        <v>122</v>
      </c>
      <c r="N25" s="430">
        <v>-1.4817016269569017</v>
      </c>
      <c r="O25" s="420">
        <v>-5.4924559915539461E-2</v>
      </c>
      <c r="P25" s="420">
        <v>-0.27583396358883383</v>
      </c>
      <c r="Q25" s="422">
        <v>-1.0467229456968066</v>
      </c>
      <c r="R25" s="420">
        <v>-0.17198103703760736</v>
      </c>
      <c r="S25" s="422">
        <v>1.2897520408787759</v>
      </c>
      <c r="T25" s="424">
        <v>0.18799706263551386</v>
      </c>
      <c r="U25" s="426">
        <v>-0.2219164328116284</v>
      </c>
      <c r="V25"/>
      <c r="W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 s="80" customFormat="1" ht="18" x14ac:dyDescent="0.5">
      <c r="A26" s="105"/>
      <c r="B26" s="162" t="s">
        <v>120</v>
      </c>
      <c r="C26" s="163"/>
      <c r="D26" s="163"/>
      <c r="E26" s="163"/>
      <c r="F26" s="163"/>
      <c r="G26" s="163"/>
      <c r="H26" s="163"/>
      <c r="I26" s="164"/>
      <c r="J26" s="178">
        <v>0.47826086956521741</v>
      </c>
      <c r="K26" s="173">
        <v>0.52173913043478259</v>
      </c>
      <c r="L26"/>
      <c r="M26" s="429"/>
      <c r="N26" s="431"/>
      <c r="O26" s="421"/>
      <c r="P26" s="421"/>
      <c r="Q26" s="423"/>
      <c r="R26" s="421"/>
      <c r="S26" s="423"/>
      <c r="T26" s="425"/>
      <c r="U26" s="427">
        <v>0</v>
      </c>
      <c r="V26"/>
      <c r="W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 s="80" customFormat="1" ht="18" x14ac:dyDescent="0.5">
      <c r="A27" s="105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 s="80" customFormat="1" ht="18" x14ac:dyDescent="0.5">
      <c r="A28" s="105"/>
      <c r="B28" s="25" t="s">
        <v>105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 s="81"/>
      <c r="T28"/>
      <c r="U28"/>
      <c r="V28"/>
      <c r="W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 s="80" customFormat="1" ht="18" x14ac:dyDescent="0.5">
      <c r="A29" s="105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 s="80" customFormat="1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 s="80" customFormat="1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</row>
  </sheetData>
  <mergeCells count="23">
    <mergeCell ref="U15:U16"/>
    <mergeCell ref="B8:I8"/>
    <mergeCell ref="B18:I18"/>
    <mergeCell ref="J6:K6"/>
    <mergeCell ref="M8:T8"/>
    <mergeCell ref="M18:T18"/>
    <mergeCell ref="M15:M16"/>
    <mergeCell ref="N15:N16"/>
    <mergeCell ref="O15:O16"/>
    <mergeCell ref="P15:P16"/>
    <mergeCell ref="Q15:Q16"/>
    <mergeCell ref="R15:R16"/>
    <mergeCell ref="S15:S16"/>
    <mergeCell ref="T15:T16"/>
    <mergeCell ref="R25:R26"/>
    <mergeCell ref="S25:S26"/>
    <mergeCell ref="T25:T26"/>
    <mergeCell ref="U25:U26"/>
    <mergeCell ref="M25:M26"/>
    <mergeCell ref="N25:N26"/>
    <mergeCell ref="O25:O26"/>
    <mergeCell ref="P25:P26"/>
    <mergeCell ref="Q25:Q26"/>
  </mergeCells>
  <hyperlinks>
    <hyperlink ref="A1" location="'ÍNDICE CUADROS'!A1" display="Ir al índice de cuadros" xr:uid="{EC47BADB-3B41-410A-A69B-A531D7BEA28E}"/>
  </hyperlinks>
  <pageMargins left="0.7" right="0.7" top="0.75" bottom="0.75" header="0.3" footer="0.3"/>
  <pageSetup paperSize="9" orientation="portrait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CFFA9-F49B-4C3A-8CF3-B0B7E4FB9DE8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915</v>
      </c>
      <c r="C2" s="358" t="s">
        <v>284</v>
      </c>
    </row>
    <row r="3" spans="1:10" ht="13.8" x14ac:dyDescent="0.3">
      <c r="B3" s="340" t="s">
        <v>917</v>
      </c>
      <c r="C3" s="340" t="s">
        <v>289</v>
      </c>
    </row>
    <row r="4" spans="1:10" ht="27" thickBot="1" x14ac:dyDescent="0.35"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298" t="s">
        <v>281</v>
      </c>
      <c r="G5" s="349">
        <v>0</v>
      </c>
      <c r="H5" s="355">
        <v>0.11774775134756001</v>
      </c>
      <c r="I5" s="355">
        <v>0.11774775134756044</v>
      </c>
      <c r="J5" s="350">
        <v>-4.3021142204224816E-16</v>
      </c>
    </row>
    <row r="6" spans="1:10" x14ac:dyDescent="0.3">
      <c r="B6" s="460"/>
      <c r="C6" s="460"/>
      <c r="E6" s="298"/>
      <c r="F6" s="298" t="s">
        <v>282</v>
      </c>
      <c r="G6" s="351">
        <v>0</v>
      </c>
      <c r="H6" s="356">
        <v>0.18304184064621701</v>
      </c>
      <c r="I6" s="356">
        <v>0.17702091641932857</v>
      </c>
      <c r="J6" s="352">
        <v>6.0209242268884355E-3</v>
      </c>
    </row>
    <row r="7" spans="1:10" x14ac:dyDescent="0.3">
      <c r="B7" s="460"/>
      <c r="C7" s="460"/>
      <c r="E7" s="298">
        <v>2017</v>
      </c>
      <c r="F7" s="298" t="s">
        <v>281</v>
      </c>
      <c r="G7" s="351">
        <v>0.1301313052166069</v>
      </c>
      <c r="H7" s="356">
        <v>0.14413255056942201</v>
      </c>
      <c r="I7" s="356">
        <v>0.13419817307567636</v>
      </c>
      <c r="J7" s="352">
        <v>9.9343774937456497E-3</v>
      </c>
    </row>
    <row r="8" spans="1:10" x14ac:dyDescent="0.3">
      <c r="B8" s="460"/>
      <c r="C8" s="460"/>
      <c r="E8" s="298"/>
      <c r="F8" s="298" t="s">
        <v>282</v>
      </c>
      <c r="G8" s="351">
        <v>0.1301313052166069</v>
      </c>
      <c r="H8" s="356">
        <v>0.20645022555804701</v>
      </c>
      <c r="I8" s="356">
        <v>0.18623771709953718</v>
      </c>
      <c r="J8" s="352">
        <v>2.0212508458509831E-2</v>
      </c>
    </row>
    <row r="9" spans="1:10" x14ac:dyDescent="0.3">
      <c r="B9" s="460"/>
      <c r="C9" s="460"/>
      <c r="E9" s="298">
        <v>2018</v>
      </c>
      <c r="F9" s="298" t="s">
        <v>281</v>
      </c>
      <c r="G9" s="351">
        <v>0.3372604243957148</v>
      </c>
      <c r="H9" s="356">
        <v>0.169087037307903</v>
      </c>
      <c r="I9" s="356">
        <v>0.1006270484374007</v>
      </c>
      <c r="J9" s="352">
        <v>6.8459988870502309E-2</v>
      </c>
    </row>
    <row r="10" spans="1:10" x14ac:dyDescent="0.3">
      <c r="B10" s="460"/>
      <c r="C10" s="460"/>
      <c r="E10" s="298"/>
      <c r="F10" s="298" t="s">
        <v>282</v>
      </c>
      <c r="G10" s="351">
        <v>0.3372604243957148</v>
      </c>
      <c r="H10" s="356">
        <v>0.141875428866019</v>
      </c>
      <c r="I10" s="356">
        <v>6.3320721940543723E-2</v>
      </c>
      <c r="J10" s="352">
        <v>7.8554706925475282E-2</v>
      </c>
    </row>
    <row r="11" spans="1:10" x14ac:dyDescent="0.3">
      <c r="B11" s="460"/>
      <c r="C11" s="460"/>
      <c r="E11" s="298">
        <v>2019</v>
      </c>
      <c r="F11" s="298" t="s">
        <v>281</v>
      </c>
      <c r="G11" s="351">
        <v>0.57356720967360686</v>
      </c>
      <c r="H11" s="356">
        <v>0.19728752979617101</v>
      </c>
      <c r="I11" s="356">
        <v>1.2479134032736618E-2</v>
      </c>
      <c r="J11" s="352">
        <v>0.18480839576343439</v>
      </c>
    </row>
    <row r="12" spans="1:10" x14ac:dyDescent="0.3">
      <c r="B12" s="460"/>
      <c r="C12" s="460"/>
      <c r="E12" s="298"/>
      <c r="F12" s="298" t="s">
        <v>282</v>
      </c>
      <c r="G12" s="351">
        <v>0.57356720967360686</v>
      </c>
      <c r="H12" s="356">
        <v>0.18674395215578099</v>
      </c>
      <c r="I12" s="356">
        <v>3.1067589937199122E-3</v>
      </c>
      <c r="J12" s="352">
        <v>0.18363719316206109</v>
      </c>
    </row>
    <row r="13" spans="1:10" x14ac:dyDescent="0.3">
      <c r="B13" s="460"/>
      <c r="C13" s="460"/>
      <c r="E13" s="298">
        <v>2020</v>
      </c>
      <c r="F13" s="298" t="s">
        <v>281</v>
      </c>
      <c r="G13" s="351">
        <v>6.0772979855433755</v>
      </c>
      <c r="H13" s="356" t="e">
        <f>NA()</f>
        <v>#N/A</v>
      </c>
      <c r="I13" s="356" t="e">
        <f>NA()</f>
        <v>#N/A</v>
      </c>
      <c r="J13" s="352" t="e">
        <f>NA()</f>
        <v>#N/A</v>
      </c>
    </row>
    <row r="14" spans="1:10" x14ac:dyDescent="0.3">
      <c r="B14" s="460"/>
      <c r="C14" s="460"/>
      <c r="E14" s="298"/>
      <c r="F14" s="298" t="s">
        <v>282</v>
      </c>
      <c r="G14" s="351">
        <v>6.0772979855433755</v>
      </c>
      <c r="H14" s="356" t="e">
        <f>NA()</f>
        <v>#N/A</v>
      </c>
      <c r="I14" s="356" t="e">
        <f>NA()</f>
        <v>#N/A</v>
      </c>
      <c r="J14" s="352" t="e">
        <f>NA()</f>
        <v>#N/A</v>
      </c>
    </row>
    <row r="15" spans="1:10" x14ac:dyDescent="0.3">
      <c r="B15" s="460"/>
      <c r="C15" s="460"/>
      <c r="E15" s="298">
        <v>2021</v>
      </c>
      <c r="F15" s="298" t="s">
        <v>281</v>
      </c>
      <c r="G15" s="351">
        <v>5.8256986215061684</v>
      </c>
      <c r="H15" s="356">
        <v>0.16607493760704001</v>
      </c>
      <c r="I15" s="356">
        <v>2.1676383676315679E-3</v>
      </c>
      <c r="J15" s="352">
        <v>0.16390729923940844</v>
      </c>
    </row>
    <row r="16" spans="1:10" x14ac:dyDescent="0.3">
      <c r="B16" s="460"/>
      <c r="C16" s="460"/>
      <c r="E16" s="298"/>
      <c r="F16" s="298" t="s">
        <v>282</v>
      </c>
      <c r="G16" s="351">
        <v>5.8256986215061684</v>
      </c>
      <c r="H16" s="356">
        <v>1.0960980135024501</v>
      </c>
      <c r="I16" s="356">
        <v>7.0634494358864305E-2</v>
      </c>
      <c r="J16" s="352">
        <v>1.0254635191435857</v>
      </c>
    </row>
    <row r="17" spans="2:10" x14ac:dyDescent="0.3">
      <c r="B17" s="460"/>
      <c r="C17" s="460"/>
      <c r="E17" s="298">
        <v>2022</v>
      </c>
      <c r="F17" s="298" t="s">
        <v>281</v>
      </c>
      <c r="G17" s="351">
        <v>5.5982168243561468</v>
      </c>
      <c r="H17" s="356">
        <v>1.19581955770377</v>
      </c>
      <c r="I17" s="356">
        <v>0.14155414424867355</v>
      </c>
      <c r="J17" s="352">
        <v>1.0542654134550964</v>
      </c>
    </row>
    <row r="18" spans="2:10" ht="13.8" thickBot="1" x14ac:dyDescent="0.35">
      <c r="B18" s="460"/>
      <c r="C18" s="460"/>
      <c r="E18" s="298"/>
      <c r="F18" s="298" t="s">
        <v>282</v>
      </c>
      <c r="G18" s="353">
        <v>5.5982168243561468</v>
      </c>
      <c r="H18" s="357">
        <v>1.15246145423251</v>
      </c>
      <c r="I18" s="357">
        <v>0.17087934942121633</v>
      </c>
      <c r="J18" s="354">
        <v>0.98158210481129371</v>
      </c>
    </row>
  </sheetData>
  <mergeCells count="1">
    <mergeCell ref="B5:C18"/>
  </mergeCells>
  <hyperlinks>
    <hyperlink ref="A1" location="'ÍNDICE GFÁFICOS'!A1" display="Ir al índice de gráficos" xr:uid="{5ADA57CB-F96E-4891-BB88-0827DE6AB06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9A21D-52B1-446F-8AF6-BF0F60D6C0E0}">
  <sheetPr>
    <tabColor theme="3" tint="0.499984740745262"/>
  </sheetPr>
  <dimension ref="A1:J34"/>
  <sheetViews>
    <sheetView showGridLines="0" zoomScaleNormal="100" workbookViewId="0"/>
  </sheetViews>
  <sheetFormatPr baseColWidth="10" defaultColWidth="9.109375" defaultRowHeight="13.2" x14ac:dyDescent="0.3"/>
  <cols>
    <col min="1" max="1" width="3.5546875" style="267" customWidth="1"/>
    <col min="2" max="2" width="20.33203125" style="267" bestFit="1" customWidth="1"/>
    <col min="3" max="3" width="66.66406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16.33203125" style="267" bestFit="1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ht="13.8" x14ac:dyDescent="0.3">
      <c r="B2" s="340" t="s">
        <v>918</v>
      </c>
      <c r="C2" s="340" t="s">
        <v>290</v>
      </c>
    </row>
    <row r="3" spans="1:10" ht="13.8" x14ac:dyDescent="0.3">
      <c r="B3" s="268"/>
      <c r="C3" s="268"/>
    </row>
    <row r="4" spans="1:10" ht="27" thickBot="1" x14ac:dyDescent="0.35"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2019</v>
      </c>
      <c r="F5" s="298" t="s">
        <v>281</v>
      </c>
      <c r="G5" s="267" t="s">
        <v>291</v>
      </c>
      <c r="H5" s="349">
        <v>0.19728752979617101</v>
      </c>
      <c r="I5" s="355">
        <v>1.2479134032736618E-2</v>
      </c>
      <c r="J5" s="350">
        <v>0.18480839576343439</v>
      </c>
    </row>
    <row r="6" spans="1:10" x14ac:dyDescent="0.3">
      <c r="B6" s="460"/>
      <c r="C6" s="460"/>
      <c r="E6" s="298"/>
      <c r="F6" s="298"/>
      <c r="G6" s="267" t="s">
        <v>3</v>
      </c>
      <c r="H6" s="351">
        <v>0.205495387227802</v>
      </c>
      <c r="I6" s="356">
        <v>7.654919489264897E-2</v>
      </c>
      <c r="J6" s="352">
        <v>0.12894619233515303</v>
      </c>
    </row>
    <row r="7" spans="1:10" x14ac:dyDescent="0.3">
      <c r="B7" s="460"/>
      <c r="C7" s="460"/>
      <c r="E7" s="298"/>
      <c r="F7" s="298"/>
      <c r="G7" s="267" t="s">
        <v>292</v>
      </c>
      <c r="H7" s="351">
        <v>0.28997898330808403</v>
      </c>
      <c r="I7" s="356">
        <v>0.14751803256507931</v>
      </c>
      <c r="J7" s="352">
        <v>0.14246095074300472</v>
      </c>
    </row>
    <row r="8" spans="1:10" x14ac:dyDescent="0.3">
      <c r="B8" s="460"/>
      <c r="C8" s="460"/>
      <c r="E8" s="298"/>
      <c r="F8" s="298"/>
      <c r="G8" s="267" t="s">
        <v>293</v>
      </c>
      <c r="H8" s="351">
        <v>0.25754147870052002</v>
      </c>
      <c r="I8" s="356">
        <v>0.10688839433598005</v>
      </c>
      <c r="J8" s="352">
        <v>0.15065308436453997</v>
      </c>
    </row>
    <row r="9" spans="1:10" x14ac:dyDescent="0.3">
      <c r="B9" s="460"/>
      <c r="C9" s="460"/>
      <c r="E9" s="298"/>
      <c r="F9" s="298"/>
      <c r="G9" s="267" t="s">
        <v>294</v>
      </c>
      <c r="H9" s="351">
        <v>0.29407524195339302</v>
      </c>
      <c r="I9" s="356">
        <v>0.11117239975411804</v>
      </c>
      <c r="J9" s="352">
        <v>0.182902842199275</v>
      </c>
    </row>
    <row r="10" spans="1:10" x14ac:dyDescent="0.3">
      <c r="B10" s="460"/>
      <c r="C10" s="460"/>
      <c r="E10" s="298"/>
      <c r="F10" s="298" t="s">
        <v>282</v>
      </c>
      <c r="G10" s="267" t="s">
        <v>291</v>
      </c>
      <c r="H10" s="351">
        <v>0.18674395215578099</v>
      </c>
      <c r="I10" s="356">
        <v>3.1067589937199122E-3</v>
      </c>
      <c r="J10" s="352">
        <v>0.18363719316206109</v>
      </c>
    </row>
    <row r="11" spans="1:10" x14ac:dyDescent="0.3">
      <c r="B11" s="460"/>
      <c r="C11" s="460"/>
      <c r="E11" s="298"/>
      <c r="F11" s="298"/>
      <c r="G11" s="267" t="s">
        <v>3</v>
      </c>
      <c r="H11" s="351">
        <v>0.195109862572687</v>
      </c>
      <c r="I11" s="356">
        <v>3.9345383222607812E-2</v>
      </c>
      <c r="J11" s="352">
        <v>0.1557644793500792</v>
      </c>
    </row>
    <row r="12" spans="1:10" x14ac:dyDescent="0.3">
      <c r="B12" s="460"/>
      <c r="C12" s="460"/>
      <c r="E12" s="298"/>
      <c r="F12" s="298"/>
      <c r="G12" s="267" t="s">
        <v>292</v>
      </c>
      <c r="H12" s="351">
        <v>0.261536181504195</v>
      </c>
      <c r="I12" s="356">
        <v>9.2925309716293578E-2</v>
      </c>
      <c r="J12" s="352">
        <v>0.16861087178790141</v>
      </c>
    </row>
    <row r="13" spans="1:10" x14ac:dyDescent="0.3">
      <c r="E13" s="298"/>
      <c r="F13" s="298"/>
      <c r="G13" s="267" t="s">
        <v>293</v>
      </c>
      <c r="H13" s="351">
        <v>0.23315336497257599</v>
      </c>
      <c r="I13" s="356">
        <v>6.4941656766508579E-2</v>
      </c>
      <c r="J13" s="352">
        <v>0.1682117082060674</v>
      </c>
    </row>
    <row r="14" spans="1:10" x14ac:dyDescent="0.3">
      <c r="E14" s="298"/>
      <c r="F14" s="298"/>
      <c r="G14" s="267" t="s">
        <v>294</v>
      </c>
      <c r="H14" s="351">
        <v>0.27387129321584902</v>
      </c>
      <c r="I14" s="356">
        <v>6.0642059953060663E-2</v>
      </c>
      <c r="J14" s="352">
        <v>0.21322923326278836</v>
      </c>
    </row>
    <row r="15" spans="1:10" x14ac:dyDescent="0.3">
      <c r="E15" s="298">
        <v>2021</v>
      </c>
      <c r="F15" s="298" t="s">
        <v>281</v>
      </c>
      <c r="G15" s="267" t="s">
        <v>291</v>
      </c>
      <c r="H15" s="351">
        <v>0.16607493760704001</v>
      </c>
      <c r="I15" s="356">
        <v>2.1676383676315679E-3</v>
      </c>
      <c r="J15" s="352">
        <v>0.16390729923940844</v>
      </c>
    </row>
    <row r="16" spans="1:10" x14ac:dyDescent="0.3">
      <c r="E16" s="298"/>
      <c r="F16" s="298"/>
      <c r="G16" s="267" t="s">
        <v>3</v>
      </c>
      <c r="H16" s="351">
        <v>0.483511007963974</v>
      </c>
      <c r="I16" s="356">
        <v>8.6471847974935691E-5</v>
      </c>
      <c r="J16" s="352">
        <v>0.48342453611599906</v>
      </c>
    </row>
    <row r="17" spans="5:10" x14ac:dyDescent="0.3">
      <c r="E17" s="298"/>
      <c r="F17" s="298"/>
      <c r="G17" s="267" t="s">
        <v>292</v>
      </c>
      <c r="H17" s="351">
        <v>1.42097257946484</v>
      </c>
      <c r="I17" s="356">
        <v>8.5429482581433226E-3</v>
      </c>
      <c r="J17" s="352">
        <v>1.4124296312066966</v>
      </c>
    </row>
    <row r="18" spans="5:10" x14ac:dyDescent="0.3">
      <c r="E18" s="298"/>
      <c r="F18" s="298"/>
      <c r="G18" s="267" t="s">
        <v>293</v>
      </c>
      <c r="H18" s="351">
        <v>0.59601833776464996</v>
      </c>
      <c r="I18" s="356">
        <v>3.4905599802909543E-4</v>
      </c>
      <c r="J18" s="352">
        <v>0.59566928176662082</v>
      </c>
    </row>
    <row r="19" spans="5:10" x14ac:dyDescent="0.3">
      <c r="E19" s="298"/>
      <c r="F19" s="298"/>
      <c r="G19" s="267" t="s">
        <v>294</v>
      </c>
      <c r="H19" s="351">
        <v>0.34929757634970399</v>
      </c>
      <c r="I19" s="356">
        <v>1.2197512664115463E-2</v>
      </c>
      <c r="J19" s="352">
        <v>0.33710006368558854</v>
      </c>
    </row>
    <row r="20" spans="5:10" x14ac:dyDescent="0.3">
      <c r="E20" s="298"/>
      <c r="F20" s="298" t="s">
        <v>282</v>
      </c>
      <c r="G20" s="267" t="s">
        <v>291</v>
      </c>
      <c r="H20" s="351">
        <v>1.0960980135024501</v>
      </c>
      <c r="I20" s="356">
        <v>7.0634494358864305E-2</v>
      </c>
      <c r="J20" s="352">
        <v>1.0254635191435857</v>
      </c>
    </row>
    <row r="21" spans="5:10" x14ac:dyDescent="0.3">
      <c r="E21" s="298"/>
      <c r="F21" s="298"/>
      <c r="G21" s="267" t="s">
        <v>3</v>
      </c>
      <c r="H21" s="351">
        <v>2.6165588477874602</v>
      </c>
      <c r="I21" s="356">
        <v>0.22602760788225182</v>
      </c>
      <c r="J21" s="352">
        <v>2.3905312399052083</v>
      </c>
    </row>
    <row r="22" spans="5:10" x14ac:dyDescent="0.3">
      <c r="E22" s="298"/>
      <c r="F22" s="298"/>
      <c r="G22" s="267" t="s">
        <v>292</v>
      </c>
      <c r="H22" s="351">
        <v>1.31142746667395</v>
      </c>
      <c r="I22" s="356">
        <v>1.9667187733953945E-2</v>
      </c>
      <c r="J22" s="352">
        <v>1.291760278939996</v>
      </c>
    </row>
    <row r="23" spans="5:10" x14ac:dyDescent="0.3">
      <c r="E23" s="298"/>
      <c r="F23" s="298"/>
      <c r="G23" s="267" t="s">
        <v>293</v>
      </c>
      <c r="H23" s="351">
        <v>0.54373595679273201</v>
      </c>
      <c r="I23" s="356">
        <v>1.0485249860065483E-4</v>
      </c>
      <c r="J23" s="352">
        <v>0.54363110429413131</v>
      </c>
    </row>
    <row r="24" spans="5:10" x14ac:dyDescent="0.3">
      <c r="E24" s="298"/>
      <c r="F24" s="298"/>
      <c r="G24" s="267" t="s">
        <v>294</v>
      </c>
      <c r="H24" s="351">
        <v>0.78343968927881202</v>
      </c>
      <c r="I24" s="356">
        <v>1.3731751442704816E-2</v>
      </c>
      <c r="J24" s="352">
        <v>0.76970793783610725</v>
      </c>
    </row>
    <row r="25" spans="5:10" x14ac:dyDescent="0.3">
      <c r="E25" s="298">
        <v>2022</v>
      </c>
      <c r="F25" s="298" t="s">
        <v>281</v>
      </c>
      <c r="G25" s="267" t="s">
        <v>291</v>
      </c>
      <c r="H25" s="351">
        <v>1.19581955770377</v>
      </c>
      <c r="I25" s="356">
        <v>0.14155414424867355</v>
      </c>
      <c r="J25" s="352">
        <v>1.0542654134550964</v>
      </c>
    </row>
    <row r="26" spans="5:10" x14ac:dyDescent="0.3">
      <c r="E26" s="298"/>
      <c r="F26" s="298"/>
      <c r="G26" s="267" t="s">
        <v>3</v>
      </c>
      <c r="H26" s="351">
        <v>2.5892520998747601</v>
      </c>
      <c r="I26" s="356">
        <v>0.32553640387682342</v>
      </c>
      <c r="J26" s="352">
        <v>2.2637156959979365</v>
      </c>
    </row>
    <row r="27" spans="5:10" x14ac:dyDescent="0.3">
      <c r="E27" s="298"/>
      <c r="F27" s="298"/>
      <c r="G27" s="267" t="s">
        <v>292</v>
      </c>
      <c r="H27" s="351">
        <v>1.1950903354873601</v>
      </c>
      <c r="I27" s="356">
        <v>1.2387672905655265E-2</v>
      </c>
      <c r="J27" s="352">
        <v>1.1827026625817048</v>
      </c>
    </row>
    <row r="28" spans="5:10" x14ac:dyDescent="0.3">
      <c r="E28" s="298"/>
      <c r="F28" s="298"/>
      <c r="G28" s="267" t="s">
        <v>293</v>
      </c>
      <c r="H28" s="351">
        <v>0.65316213910814902</v>
      </c>
      <c r="I28" s="356">
        <v>1.6765521352814533E-2</v>
      </c>
      <c r="J28" s="352">
        <v>0.63639661775533451</v>
      </c>
    </row>
    <row r="29" spans="5:10" x14ac:dyDescent="0.3">
      <c r="E29" s="298"/>
      <c r="F29" s="298"/>
      <c r="G29" s="267" t="s">
        <v>294</v>
      </c>
      <c r="H29" s="351">
        <v>0.71471323230287198</v>
      </c>
      <c r="I29" s="356">
        <v>1.4784392050231557E-2</v>
      </c>
      <c r="J29" s="352">
        <v>0.69992884025264046</v>
      </c>
    </row>
    <row r="30" spans="5:10" x14ac:dyDescent="0.3">
      <c r="E30" s="298"/>
      <c r="F30" s="298" t="s">
        <v>282</v>
      </c>
      <c r="G30" s="267" t="s">
        <v>291</v>
      </c>
      <c r="H30" s="351">
        <v>1.15246145423251</v>
      </c>
      <c r="I30" s="356">
        <v>0.17087934942121633</v>
      </c>
      <c r="J30" s="352">
        <v>0.98158210481129371</v>
      </c>
    </row>
    <row r="31" spans="5:10" x14ac:dyDescent="0.3">
      <c r="G31" s="267" t="s">
        <v>3</v>
      </c>
      <c r="H31" s="351">
        <v>2.56649647661418</v>
      </c>
      <c r="I31" s="356">
        <v>0.42228762632959416</v>
      </c>
      <c r="J31" s="352">
        <v>2.1442088502845857</v>
      </c>
    </row>
    <row r="32" spans="5:10" x14ac:dyDescent="0.3">
      <c r="G32" s="267" t="s">
        <v>292</v>
      </c>
      <c r="H32" s="351">
        <v>1.1103328907865599</v>
      </c>
      <c r="I32" s="356">
        <v>1.8819285269383118E-2</v>
      </c>
      <c r="J32" s="352">
        <v>1.0915136055171768</v>
      </c>
    </row>
    <row r="33" spans="7:10" x14ac:dyDescent="0.3">
      <c r="G33" s="267" t="s">
        <v>293</v>
      </c>
      <c r="H33" s="351">
        <v>0.74435062437099597</v>
      </c>
      <c r="I33" s="356">
        <v>5.2372353069761825E-2</v>
      </c>
      <c r="J33" s="352">
        <v>0.69197827130123413</v>
      </c>
    </row>
    <row r="34" spans="7:10" ht="13.8" thickBot="1" x14ac:dyDescent="0.35">
      <c r="G34" s="267" t="s">
        <v>294</v>
      </c>
      <c r="H34" s="353">
        <v>0.69194776803681801</v>
      </c>
      <c r="I34" s="357">
        <v>2.7832733199942655E-2</v>
      </c>
      <c r="J34" s="354">
        <v>0.6641150348368754</v>
      </c>
    </row>
  </sheetData>
  <mergeCells count="1">
    <mergeCell ref="B5:C12"/>
  </mergeCells>
  <hyperlinks>
    <hyperlink ref="A1" location="'ÍNDICE GFÁFICOS'!A1" display="Ir al índice de gráficos" xr:uid="{569B5A68-8B2C-4D67-A355-8B59321D76AA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7C51-BCBD-4ABA-BAC4-7DC25565B641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" style="267" bestFit="1" customWidth="1"/>
    <col min="3" max="3" width="18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10.5546875" style="267" customWidth="1"/>
    <col min="8" max="16384" width="9.109375" style="267"/>
  </cols>
  <sheetData>
    <row r="1" spans="1:7" ht="14.4" x14ac:dyDescent="0.3">
      <c r="A1" s="346" t="s">
        <v>895</v>
      </c>
    </row>
    <row r="2" spans="1:7" s="266" customFormat="1" ht="12.6" x14ac:dyDescent="0.2">
      <c r="B2" s="358" t="s">
        <v>919</v>
      </c>
      <c r="C2" s="358" t="s">
        <v>295</v>
      </c>
    </row>
    <row r="3" spans="1:7" ht="13.8" x14ac:dyDescent="0.3">
      <c r="B3" s="340" t="s">
        <v>920</v>
      </c>
      <c r="C3" s="340" t="s">
        <v>279</v>
      </c>
    </row>
    <row r="4" spans="1:7" ht="27" thickBot="1" x14ac:dyDescent="0.35">
      <c r="G4" s="348" t="s">
        <v>285</v>
      </c>
    </row>
    <row r="5" spans="1:7" x14ac:dyDescent="0.3">
      <c r="B5" s="460"/>
      <c r="C5" s="460"/>
      <c r="E5" s="298">
        <v>2016</v>
      </c>
      <c r="F5" s="298" t="s">
        <v>281</v>
      </c>
      <c r="G5" s="359">
        <v>7.2364417576374102E-2</v>
      </c>
    </row>
    <row r="6" spans="1:7" x14ac:dyDescent="0.3">
      <c r="B6" s="460"/>
      <c r="C6" s="460"/>
      <c r="E6" s="298"/>
      <c r="F6" s="298" t="s">
        <v>282</v>
      </c>
      <c r="G6" s="360">
        <v>5.1736128387403199E-2</v>
      </c>
    </row>
    <row r="7" spans="1:7" x14ac:dyDescent="0.3">
      <c r="B7" s="460"/>
      <c r="C7" s="460"/>
      <c r="E7" s="298">
        <v>2017</v>
      </c>
      <c r="F7" s="298" t="s">
        <v>281</v>
      </c>
      <c r="G7" s="360">
        <v>4.59793759069521E-2</v>
      </c>
    </row>
    <row r="8" spans="1:7" x14ac:dyDescent="0.3">
      <c r="B8" s="460"/>
      <c r="C8" s="460"/>
      <c r="E8" s="298"/>
      <c r="F8" s="298" t="s">
        <v>282</v>
      </c>
      <c r="G8" s="360">
        <v>4.0205952581456601E-2</v>
      </c>
    </row>
    <row r="9" spans="1:7" x14ac:dyDescent="0.3">
      <c r="B9" s="460"/>
      <c r="C9" s="460"/>
      <c r="E9" s="298">
        <v>2018</v>
      </c>
      <c r="F9" s="298" t="s">
        <v>281</v>
      </c>
      <c r="G9" s="360">
        <v>7.1714110840971998E-2</v>
      </c>
    </row>
    <row r="10" spans="1:7" x14ac:dyDescent="0.3">
      <c r="B10" s="460"/>
      <c r="C10" s="460"/>
      <c r="E10" s="298"/>
      <c r="F10" s="298" t="s">
        <v>282</v>
      </c>
      <c r="G10" s="360">
        <v>6.74997548907664E-2</v>
      </c>
    </row>
    <row r="11" spans="1:7" x14ac:dyDescent="0.3">
      <c r="B11" s="460"/>
      <c r="C11" s="460"/>
      <c r="E11" s="298">
        <v>2019</v>
      </c>
      <c r="F11" s="298" t="s">
        <v>281</v>
      </c>
      <c r="G11" s="360">
        <v>8.3295261415874094E-2</v>
      </c>
    </row>
    <row r="12" spans="1:7" x14ac:dyDescent="0.3">
      <c r="B12" s="460"/>
      <c r="C12" s="460"/>
      <c r="E12" s="298"/>
      <c r="F12" s="298" t="s">
        <v>282</v>
      </c>
      <c r="G12" s="360">
        <v>8.1986410658866193E-2</v>
      </c>
    </row>
    <row r="13" spans="1:7" x14ac:dyDescent="0.3">
      <c r="B13" s="460"/>
      <c r="C13" s="460"/>
      <c r="E13" s="298">
        <v>2020</v>
      </c>
      <c r="F13" s="298" t="s">
        <v>281</v>
      </c>
      <c r="G13" s="360">
        <v>6.3730483447923994E-2</v>
      </c>
    </row>
    <row r="14" spans="1:7" x14ac:dyDescent="0.3">
      <c r="B14" s="460"/>
      <c r="C14" s="460"/>
      <c r="E14" s="298"/>
      <c r="F14" s="298" t="s">
        <v>282</v>
      </c>
      <c r="G14" s="360">
        <v>5.2116229881113897E-2</v>
      </c>
    </row>
    <row r="15" spans="1:7" x14ac:dyDescent="0.3">
      <c r="B15" s="460"/>
      <c r="C15" s="460"/>
      <c r="E15" s="298">
        <v>2021</v>
      </c>
      <c r="F15" s="298" t="s">
        <v>281</v>
      </c>
      <c r="G15" s="360">
        <v>9.4001080636805207E-2</v>
      </c>
    </row>
    <row r="16" spans="1:7" x14ac:dyDescent="0.3">
      <c r="B16" s="460"/>
      <c r="C16" s="460"/>
      <c r="E16" s="298"/>
      <c r="F16" s="298" t="s">
        <v>282</v>
      </c>
      <c r="G16" s="360">
        <v>9.2844416397084795E-2</v>
      </c>
    </row>
    <row r="17" spans="2:7" x14ac:dyDescent="0.3">
      <c r="B17" s="460"/>
      <c r="C17" s="460"/>
      <c r="E17" s="298">
        <v>2022</v>
      </c>
      <c r="F17" s="298" t="s">
        <v>281</v>
      </c>
      <c r="G17" s="360">
        <v>0.10825446964087899</v>
      </c>
    </row>
    <row r="18" spans="2:7" ht="13.8" thickBot="1" x14ac:dyDescent="0.35">
      <c r="B18" s="460"/>
      <c r="C18" s="460"/>
      <c r="E18" s="298"/>
      <c r="F18" s="298" t="s">
        <v>282</v>
      </c>
      <c r="G18" s="361">
        <v>0.11693686732945401</v>
      </c>
    </row>
  </sheetData>
  <mergeCells count="1">
    <mergeCell ref="B5:C18"/>
  </mergeCells>
  <hyperlinks>
    <hyperlink ref="A1" location="'ÍNDICE GFÁFICOS'!A1" display="Ir al índice de gráficos" xr:uid="{C344842E-F024-432F-A9B2-9366080CC29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5DB6D-2367-49CA-A838-D8DD8545CCB7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" style="267" bestFit="1" customWidth="1"/>
    <col min="3" max="3" width="18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10.5546875" style="267" customWidth="1"/>
    <col min="8" max="16384" width="9.109375" style="267"/>
  </cols>
  <sheetData>
    <row r="1" spans="1:7" ht="14.4" x14ac:dyDescent="0.3">
      <c r="A1" s="346" t="s">
        <v>895</v>
      </c>
    </row>
    <row r="2" spans="1:7" s="266" customFormat="1" ht="12.6" x14ac:dyDescent="0.2">
      <c r="B2" s="358" t="s">
        <v>919</v>
      </c>
      <c r="C2" s="358" t="s">
        <v>295</v>
      </c>
    </row>
    <row r="3" spans="1:7" ht="13.8" x14ac:dyDescent="0.3">
      <c r="B3" s="340" t="s">
        <v>921</v>
      </c>
      <c r="C3" s="340" t="s">
        <v>283</v>
      </c>
    </row>
    <row r="4" spans="1:7" ht="27" thickBot="1" x14ac:dyDescent="0.35">
      <c r="G4" s="348" t="s">
        <v>285</v>
      </c>
    </row>
    <row r="5" spans="1:7" x14ac:dyDescent="0.3">
      <c r="B5" s="460"/>
      <c r="C5" s="460"/>
      <c r="E5" s="298">
        <v>2016</v>
      </c>
      <c r="F5" s="298" t="s">
        <v>281</v>
      </c>
      <c r="G5" s="359">
        <v>0.106047623064481</v>
      </c>
    </row>
    <row r="6" spans="1:7" x14ac:dyDescent="0.3">
      <c r="B6" s="460"/>
      <c r="C6" s="460"/>
      <c r="E6" s="298"/>
      <c r="F6" s="298" t="s">
        <v>282</v>
      </c>
      <c r="G6" s="360">
        <v>0.132220810461737</v>
      </c>
    </row>
    <row r="7" spans="1:7" x14ac:dyDescent="0.3">
      <c r="B7" s="460"/>
      <c r="C7" s="460"/>
      <c r="E7" s="298">
        <v>2017</v>
      </c>
      <c r="F7" s="298" t="s">
        <v>281</v>
      </c>
      <c r="G7" s="360">
        <v>0.119551790977482</v>
      </c>
    </row>
    <row r="8" spans="1:7" x14ac:dyDescent="0.3">
      <c r="B8" s="460"/>
      <c r="C8" s="460"/>
      <c r="E8" s="298"/>
      <c r="F8" s="298" t="s">
        <v>282</v>
      </c>
      <c r="G8" s="360">
        <v>0.14446931350915301</v>
      </c>
    </row>
    <row r="9" spans="1:7" x14ac:dyDescent="0.3">
      <c r="B9" s="460"/>
      <c r="C9" s="460"/>
      <c r="E9" s="298">
        <v>2018</v>
      </c>
      <c r="F9" s="298" t="s">
        <v>281</v>
      </c>
      <c r="G9" s="360">
        <v>0.135229273517501</v>
      </c>
    </row>
    <row r="10" spans="1:7" x14ac:dyDescent="0.3">
      <c r="B10" s="460"/>
      <c r="C10" s="460"/>
      <c r="E10" s="298"/>
      <c r="F10" s="298" t="s">
        <v>282</v>
      </c>
      <c r="G10" s="360">
        <v>0.12685677041636201</v>
      </c>
    </row>
    <row r="11" spans="1:7" x14ac:dyDescent="0.3">
      <c r="B11" s="460"/>
      <c r="C11" s="460"/>
      <c r="E11" s="298">
        <v>2019</v>
      </c>
      <c r="F11" s="298" t="s">
        <v>281</v>
      </c>
      <c r="G11" s="360">
        <v>0.15606563498620499</v>
      </c>
    </row>
    <row r="12" spans="1:7" x14ac:dyDescent="0.3">
      <c r="B12" s="460"/>
      <c r="C12" s="460"/>
      <c r="E12" s="298"/>
      <c r="F12" s="298" t="s">
        <v>282</v>
      </c>
      <c r="G12" s="360">
        <v>0.15713748831768001</v>
      </c>
    </row>
    <row r="13" spans="1:7" x14ac:dyDescent="0.3">
      <c r="B13" s="460"/>
      <c r="C13" s="460"/>
      <c r="E13" s="298">
        <v>2020</v>
      </c>
      <c r="F13" s="298" t="s">
        <v>281</v>
      </c>
      <c r="G13" s="360" t="e">
        <v>#N/A</v>
      </c>
    </row>
    <row r="14" spans="1:7" x14ac:dyDescent="0.3">
      <c r="B14" s="460"/>
      <c r="C14" s="460"/>
      <c r="E14" s="298"/>
      <c r="F14" s="298" t="s">
        <v>282</v>
      </c>
      <c r="G14" s="360" t="e">
        <v>#N/A</v>
      </c>
    </row>
    <row r="15" spans="1:7" x14ac:dyDescent="0.3">
      <c r="B15" s="460"/>
      <c r="C15" s="460"/>
      <c r="E15" s="298">
        <v>2021</v>
      </c>
      <c r="F15" s="298" t="s">
        <v>281</v>
      </c>
      <c r="G15" s="360">
        <v>0.13121323466346399</v>
      </c>
    </row>
    <row r="16" spans="1:7" x14ac:dyDescent="0.3">
      <c r="B16" s="460"/>
      <c r="C16" s="460"/>
      <c r="E16" s="298"/>
      <c r="F16" s="298" t="s">
        <v>282</v>
      </c>
      <c r="G16" s="360">
        <v>0.311274975087796</v>
      </c>
    </row>
    <row r="17" spans="2:7" x14ac:dyDescent="0.3">
      <c r="B17" s="460"/>
      <c r="C17" s="460"/>
      <c r="E17" s="298">
        <v>2022</v>
      </c>
      <c r="F17" s="298" t="s">
        <v>281</v>
      </c>
      <c r="G17" s="360">
        <v>0.30314888159102699</v>
      </c>
    </row>
    <row r="18" spans="2:7" ht="13.8" thickBot="1" x14ac:dyDescent="0.35">
      <c r="B18" s="460"/>
      <c r="C18" s="460"/>
      <c r="E18" s="298"/>
      <c r="F18" s="298" t="s">
        <v>282</v>
      </c>
      <c r="G18" s="361">
        <v>0.282617578363694</v>
      </c>
    </row>
  </sheetData>
  <mergeCells count="1">
    <mergeCell ref="B5:C18"/>
  </mergeCells>
  <hyperlinks>
    <hyperlink ref="A1" location="'ÍNDICE GFÁFICOS'!A1" display="Ir al índice de gráficos" xr:uid="{1D75C7A3-8845-4877-85D1-3A3AC60061E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2EFE5-DD6C-4DE3-AEEA-51DC3755A0EB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922</v>
      </c>
      <c r="C2" s="358" t="s">
        <v>296</v>
      </c>
    </row>
    <row r="3" spans="1:10" ht="13.8" x14ac:dyDescent="0.3">
      <c r="B3" s="340" t="s">
        <v>923</v>
      </c>
      <c r="C3" s="340" t="s">
        <v>279</v>
      </c>
    </row>
    <row r="4" spans="1:10" ht="40.200000000000003" thickBot="1" x14ac:dyDescent="0.35">
      <c r="F4" s="348" t="s">
        <v>297</v>
      </c>
      <c r="G4" s="348" t="s">
        <v>298</v>
      </c>
      <c r="H4" s="348" t="s">
        <v>299</v>
      </c>
      <c r="I4" s="348"/>
      <c r="J4" s="348"/>
    </row>
    <row r="5" spans="1:10" x14ac:dyDescent="0.3">
      <c r="B5" s="460"/>
      <c r="C5" s="460"/>
      <c r="E5" s="298">
        <v>1</v>
      </c>
      <c r="F5" s="349">
        <v>0.16545797152702901</v>
      </c>
      <c r="G5" s="355">
        <v>-0.523832034148351</v>
      </c>
      <c r="H5" s="350">
        <v>0.523832034148351</v>
      </c>
      <c r="I5" s="356"/>
      <c r="J5" s="356"/>
    </row>
    <row r="6" spans="1:10" x14ac:dyDescent="0.3">
      <c r="B6" s="460"/>
      <c r="C6" s="460"/>
      <c r="E6" s="298">
        <v>2</v>
      </c>
      <c r="F6" s="351">
        <v>-0.21602679902209801</v>
      </c>
      <c r="G6" s="356">
        <v>-0.523832034148351</v>
      </c>
      <c r="H6" s="352">
        <v>0.523832034148351</v>
      </c>
      <c r="I6" s="356"/>
      <c r="J6" s="356"/>
    </row>
    <row r="7" spans="1:10" x14ac:dyDescent="0.3">
      <c r="B7" s="460"/>
      <c r="C7" s="460"/>
      <c r="E7" s="298">
        <v>3</v>
      </c>
      <c r="F7" s="351">
        <v>-0.17021767332840201</v>
      </c>
      <c r="G7" s="356">
        <v>-0.523832034148351</v>
      </c>
      <c r="H7" s="352">
        <v>0.523832034148351</v>
      </c>
      <c r="I7" s="356"/>
      <c r="J7" s="356"/>
    </row>
    <row r="8" spans="1:10" x14ac:dyDescent="0.3">
      <c r="B8" s="460"/>
      <c r="C8" s="460"/>
      <c r="E8" s="298">
        <v>4</v>
      </c>
      <c r="F8" s="351">
        <v>4.8845294706189299E-2</v>
      </c>
      <c r="G8" s="356">
        <v>-0.523832034148351</v>
      </c>
      <c r="H8" s="352">
        <v>0.523832034148351</v>
      </c>
      <c r="I8" s="356"/>
      <c r="J8" s="356"/>
    </row>
    <row r="9" spans="1:10" x14ac:dyDescent="0.3">
      <c r="B9" s="460"/>
      <c r="C9" s="460"/>
      <c r="E9" s="298">
        <v>5</v>
      </c>
      <c r="F9" s="351">
        <v>-0.12617316757083999</v>
      </c>
      <c r="G9" s="356">
        <v>-0.523832034148351</v>
      </c>
      <c r="H9" s="352">
        <v>0.523832034148351</v>
      </c>
      <c r="I9" s="356"/>
      <c r="J9" s="356"/>
    </row>
    <row r="10" spans="1:10" x14ac:dyDescent="0.3">
      <c r="B10" s="460"/>
      <c r="C10" s="460"/>
      <c r="E10" s="298">
        <v>6</v>
      </c>
      <c r="F10" s="351">
        <v>-2.5231153384521299E-2</v>
      </c>
      <c r="G10" s="356">
        <v>-0.523832034148351</v>
      </c>
      <c r="H10" s="352">
        <v>0.523832034148351</v>
      </c>
      <c r="I10" s="356"/>
      <c r="J10" s="356"/>
    </row>
    <row r="11" spans="1:10" x14ac:dyDescent="0.3">
      <c r="B11" s="460"/>
      <c r="C11" s="460"/>
      <c r="E11" s="298">
        <v>7</v>
      </c>
      <c r="F11" s="351">
        <v>-6.3225126064910195E-2</v>
      </c>
      <c r="G11" s="356">
        <v>-0.523832034148351</v>
      </c>
      <c r="H11" s="352">
        <v>0.523832034148351</v>
      </c>
      <c r="I11" s="356"/>
      <c r="J11" s="356"/>
    </row>
    <row r="12" spans="1:10" x14ac:dyDescent="0.3">
      <c r="B12" s="460"/>
      <c r="C12" s="460"/>
      <c r="E12" s="298">
        <v>8</v>
      </c>
      <c r="F12" s="351">
        <v>-0.143915794882127</v>
      </c>
      <c r="G12" s="356">
        <v>-0.523832034148351</v>
      </c>
      <c r="H12" s="352">
        <v>0.523832034148351</v>
      </c>
      <c r="I12" s="356"/>
      <c r="J12" s="356"/>
    </row>
    <row r="13" spans="1:10" x14ac:dyDescent="0.3">
      <c r="B13" s="460"/>
      <c r="C13" s="460"/>
      <c r="E13" s="298">
        <v>9</v>
      </c>
      <c r="F13" s="351">
        <v>-7.8644763674659696E-2</v>
      </c>
      <c r="G13" s="356">
        <v>-0.523832034148351</v>
      </c>
      <c r="H13" s="352">
        <v>0.523832034148351</v>
      </c>
      <c r="I13" s="356"/>
      <c r="J13" s="356"/>
    </row>
    <row r="14" spans="1:10" x14ac:dyDescent="0.3">
      <c r="B14" s="460"/>
      <c r="C14" s="460"/>
      <c r="E14" s="298">
        <v>10</v>
      </c>
      <c r="F14" s="351">
        <v>-3.77994929893814E-2</v>
      </c>
      <c r="G14" s="356">
        <v>-0.523832034148351</v>
      </c>
      <c r="H14" s="352">
        <v>0.523832034148351</v>
      </c>
      <c r="I14" s="356"/>
      <c r="J14" s="356"/>
    </row>
    <row r="15" spans="1:10" ht="13.8" thickBot="1" x14ac:dyDescent="0.35">
      <c r="B15" s="460"/>
      <c r="C15" s="460"/>
      <c r="E15" s="298">
        <v>11</v>
      </c>
      <c r="F15" s="353">
        <v>2.16268825498536E-2</v>
      </c>
      <c r="G15" s="357">
        <v>-0.523832034148351</v>
      </c>
      <c r="H15" s="354">
        <v>0.523832034148351</v>
      </c>
      <c r="I15" s="356"/>
      <c r="J15" s="356"/>
    </row>
    <row r="16" spans="1:10" x14ac:dyDescent="0.3">
      <c r="B16" s="460"/>
      <c r="C16" s="460"/>
      <c r="E16" s="298"/>
      <c r="F16" s="298"/>
      <c r="G16" s="356"/>
      <c r="H16" s="356"/>
      <c r="I16" s="356"/>
      <c r="J16" s="356"/>
    </row>
    <row r="17" spans="2:10" x14ac:dyDescent="0.3">
      <c r="B17" s="460"/>
      <c r="C17" s="460"/>
      <c r="E17" s="298"/>
      <c r="F17" s="298"/>
      <c r="G17" s="356"/>
      <c r="H17" s="356"/>
      <c r="I17" s="356"/>
      <c r="J17" s="356"/>
    </row>
    <row r="18" spans="2:10" x14ac:dyDescent="0.3">
      <c r="B18" s="460"/>
      <c r="C18" s="460"/>
      <c r="E18" s="298"/>
      <c r="F18" s="298"/>
      <c r="G18" s="356"/>
      <c r="H18" s="356"/>
      <c r="I18" s="356"/>
      <c r="J18" s="356"/>
    </row>
  </sheetData>
  <mergeCells count="1">
    <mergeCell ref="B5:C18"/>
  </mergeCells>
  <hyperlinks>
    <hyperlink ref="A1" location="'ÍNDICE GFÁFICOS'!A1" display="Ir al índice de gráficos" xr:uid="{C4E481FE-54BE-477B-B038-FD26726593E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9F611-4C7C-45BF-BCB0-05281E550981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924</v>
      </c>
      <c r="C2" s="358" t="s">
        <v>296</v>
      </c>
    </row>
    <row r="3" spans="1:10" ht="13.8" x14ac:dyDescent="0.3">
      <c r="B3" s="340" t="s">
        <v>925</v>
      </c>
      <c r="C3" s="340" t="s">
        <v>289</v>
      </c>
    </row>
    <row r="4" spans="1:10" ht="40.200000000000003" thickBot="1" x14ac:dyDescent="0.35">
      <c r="F4" s="348" t="s">
        <v>297</v>
      </c>
      <c r="G4" s="348" t="s">
        <v>298</v>
      </c>
      <c r="H4" s="348" t="s">
        <v>299</v>
      </c>
      <c r="I4" s="348"/>
      <c r="J4" s="348"/>
    </row>
    <row r="5" spans="1:10" x14ac:dyDescent="0.3">
      <c r="B5" s="460"/>
      <c r="C5" s="460"/>
      <c r="E5" s="298">
        <v>1</v>
      </c>
      <c r="F5" s="349">
        <v>0.38419662950301398</v>
      </c>
      <c r="G5" s="355">
        <v>-0.523832034148351</v>
      </c>
      <c r="H5" s="350">
        <v>0.523832034148351</v>
      </c>
      <c r="I5" s="356"/>
      <c r="J5" s="356"/>
    </row>
    <row r="6" spans="1:10" x14ac:dyDescent="0.3">
      <c r="B6" s="460"/>
      <c r="C6" s="460"/>
      <c r="E6" s="298">
        <v>2</v>
      </c>
      <c r="F6" s="351">
        <v>0.193439699348989</v>
      </c>
      <c r="G6" s="356">
        <v>-0.523832034148351</v>
      </c>
      <c r="H6" s="352">
        <v>0.523832034148351</v>
      </c>
      <c r="I6" s="356"/>
      <c r="J6" s="356"/>
    </row>
    <row r="7" spans="1:10" x14ac:dyDescent="0.3">
      <c r="B7" s="460"/>
      <c r="C7" s="460"/>
      <c r="E7" s="298">
        <v>3</v>
      </c>
      <c r="F7" s="351">
        <v>0.14295115449802601</v>
      </c>
      <c r="G7" s="356">
        <v>-0.523832034148351</v>
      </c>
      <c r="H7" s="352">
        <v>0.523832034148351</v>
      </c>
      <c r="I7" s="356"/>
      <c r="J7" s="356"/>
    </row>
    <row r="8" spans="1:10" x14ac:dyDescent="0.3">
      <c r="B8" s="460"/>
      <c r="C8" s="460"/>
      <c r="E8" s="298">
        <v>4</v>
      </c>
      <c r="F8" s="351">
        <v>-8.8772170782729296E-3</v>
      </c>
      <c r="G8" s="356">
        <v>-0.523832034148351</v>
      </c>
      <c r="H8" s="352">
        <v>0.523832034148351</v>
      </c>
      <c r="I8" s="356"/>
      <c r="J8" s="356"/>
    </row>
    <row r="9" spans="1:10" x14ac:dyDescent="0.3">
      <c r="B9" s="460"/>
      <c r="C9" s="460"/>
      <c r="E9" s="298">
        <v>5</v>
      </c>
      <c r="F9" s="351">
        <v>-4.5572539598325502E-2</v>
      </c>
      <c r="G9" s="356">
        <v>-0.523832034148351</v>
      </c>
      <c r="H9" s="352">
        <v>0.523832034148351</v>
      </c>
      <c r="I9" s="356"/>
      <c r="J9" s="356"/>
    </row>
    <row r="10" spans="1:10" x14ac:dyDescent="0.3">
      <c r="B10" s="460"/>
      <c r="C10" s="460"/>
      <c r="E10" s="298">
        <v>6</v>
      </c>
      <c r="F10" s="351">
        <v>-0.26394632383018102</v>
      </c>
      <c r="G10" s="356">
        <v>-0.523832034148351</v>
      </c>
      <c r="H10" s="352">
        <v>0.523832034148351</v>
      </c>
      <c r="I10" s="356"/>
      <c r="J10" s="356"/>
    </row>
    <row r="11" spans="1:10" x14ac:dyDescent="0.3">
      <c r="B11" s="460"/>
      <c r="C11" s="460"/>
      <c r="E11" s="298">
        <v>7</v>
      </c>
      <c r="F11" s="351">
        <v>-0.22060045503758799</v>
      </c>
      <c r="G11" s="356">
        <v>-0.523832034148351</v>
      </c>
      <c r="H11" s="352">
        <v>0.523832034148351</v>
      </c>
      <c r="I11" s="356"/>
      <c r="J11" s="356"/>
    </row>
    <row r="12" spans="1:10" x14ac:dyDescent="0.3">
      <c r="B12" s="460"/>
      <c r="C12" s="460"/>
      <c r="E12" s="298">
        <v>8</v>
      </c>
      <c r="F12" s="351">
        <v>-0.27821725203054498</v>
      </c>
      <c r="G12" s="356">
        <v>-0.523832034148351</v>
      </c>
      <c r="H12" s="352">
        <v>0.523832034148351</v>
      </c>
      <c r="I12" s="356"/>
      <c r="J12" s="356"/>
    </row>
    <row r="13" spans="1:10" x14ac:dyDescent="0.3">
      <c r="B13" s="460"/>
      <c r="C13" s="460"/>
      <c r="E13" s="298">
        <v>9</v>
      </c>
      <c r="F13" s="351">
        <v>-0.27695277518482098</v>
      </c>
      <c r="G13" s="356">
        <v>-0.523832034148351</v>
      </c>
      <c r="H13" s="352">
        <v>0.523832034148351</v>
      </c>
      <c r="I13" s="356"/>
      <c r="J13" s="356"/>
    </row>
    <row r="14" spans="1:10" ht="13.8" thickBot="1" x14ac:dyDescent="0.35">
      <c r="B14" s="460"/>
      <c r="C14" s="460"/>
      <c r="E14" s="298">
        <v>10</v>
      </c>
      <c r="F14" s="353">
        <v>-0.100182841654884</v>
      </c>
      <c r="G14" s="357">
        <v>-0.523832034148351</v>
      </c>
      <c r="H14" s="354">
        <v>0.523832034148351</v>
      </c>
      <c r="I14" s="356"/>
      <c r="J14" s="356"/>
    </row>
    <row r="15" spans="1:10" x14ac:dyDescent="0.3">
      <c r="B15" s="460"/>
      <c r="C15" s="460"/>
      <c r="E15" s="298"/>
      <c r="F15" s="356"/>
      <c r="G15" s="356"/>
      <c r="H15" s="356"/>
      <c r="I15" s="356"/>
      <c r="J15" s="356"/>
    </row>
    <row r="16" spans="1:10" x14ac:dyDescent="0.3">
      <c r="B16" s="460"/>
      <c r="C16" s="460"/>
      <c r="E16" s="298"/>
      <c r="F16" s="298"/>
      <c r="G16" s="356"/>
      <c r="H16" s="356"/>
      <c r="I16" s="356"/>
      <c r="J16" s="356"/>
    </row>
    <row r="17" spans="2:10" x14ac:dyDescent="0.3">
      <c r="B17" s="460"/>
      <c r="C17" s="460"/>
      <c r="E17" s="298"/>
      <c r="F17" s="298"/>
      <c r="G17" s="356"/>
      <c r="H17" s="356"/>
      <c r="I17" s="356"/>
      <c r="J17" s="356"/>
    </row>
    <row r="18" spans="2:10" x14ac:dyDescent="0.3">
      <c r="B18" s="460"/>
      <c r="C18" s="460"/>
      <c r="E18" s="298"/>
      <c r="F18" s="298"/>
      <c r="G18" s="356"/>
      <c r="H18" s="356"/>
      <c r="I18" s="356"/>
      <c r="J18" s="356"/>
    </row>
  </sheetData>
  <mergeCells count="1">
    <mergeCell ref="B5:C18"/>
  </mergeCells>
  <hyperlinks>
    <hyperlink ref="A1" location="'ÍNDICE GFÁFICOS'!A1" display="Ir al índice de gráficos" xr:uid="{D942DA97-59FA-40F8-835F-B3072FC7FC9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3FB28-0BA6-4389-9733-861B655F8EC0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" style="267" bestFit="1" customWidth="1"/>
    <col min="3" max="3" width="17.10937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926</v>
      </c>
      <c r="C2" s="358" t="s">
        <v>300</v>
      </c>
    </row>
    <row r="3" spans="1:8" ht="13.8" x14ac:dyDescent="0.3">
      <c r="B3" s="340" t="s">
        <v>927</v>
      </c>
      <c r="C3" s="340" t="s">
        <v>301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0.2414614397973387</v>
      </c>
      <c r="H5" s="350">
        <v>0.241461439797339</v>
      </c>
    </row>
    <row r="6" spans="1:8" x14ac:dyDescent="0.3">
      <c r="B6" s="460"/>
      <c r="C6" s="460"/>
      <c r="E6" s="298"/>
      <c r="F6" s="298" t="s">
        <v>282</v>
      </c>
      <c r="G6" s="351">
        <v>0.24744407150860237</v>
      </c>
      <c r="H6" s="352">
        <v>0.244452755652971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0.60113272126702189</v>
      </c>
      <c r="H7" s="352">
        <v>0.36334607752432102</v>
      </c>
    </row>
    <row r="8" spans="1:8" x14ac:dyDescent="0.3">
      <c r="B8" s="460"/>
      <c r="C8" s="460"/>
      <c r="E8" s="298"/>
      <c r="F8" s="298" t="s">
        <v>282</v>
      </c>
      <c r="G8" s="351">
        <v>0.159452037584078</v>
      </c>
      <c r="H8" s="352">
        <v>0.31237256753926002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7.7088528855027594E-2</v>
      </c>
      <c r="H9" s="352">
        <v>0.26531575980241401</v>
      </c>
    </row>
    <row r="10" spans="1:8" x14ac:dyDescent="0.3">
      <c r="B10" s="460"/>
      <c r="C10" s="460"/>
      <c r="E10" s="298"/>
      <c r="F10" s="298" t="s">
        <v>282</v>
      </c>
      <c r="G10" s="351">
        <v>-0.1715066753058947</v>
      </c>
      <c r="H10" s="352">
        <v>0.19251202061769601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1.2267455907914715</v>
      </c>
      <c r="H11" s="352">
        <v>0.34025967349966402</v>
      </c>
    </row>
    <row r="12" spans="1:8" x14ac:dyDescent="0.3">
      <c r="B12" s="460"/>
      <c r="C12" s="460"/>
      <c r="E12" s="298"/>
      <c r="F12" s="298" t="s">
        <v>282</v>
      </c>
      <c r="G12" s="351">
        <v>-0.13737720921859797</v>
      </c>
      <c r="H12" s="352">
        <v>0.28055506315988099</v>
      </c>
    </row>
    <row r="13" spans="1:8" x14ac:dyDescent="0.3">
      <c r="B13" s="460"/>
      <c r="C13" s="460"/>
      <c r="E13" s="298">
        <v>2020</v>
      </c>
      <c r="F13" s="298" t="s">
        <v>281</v>
      </c>
      <c r="G13" s="351">
        <v>1.1347223592286166</v>
      </c>
      <c r="H13" s="352">
        <v>0.37546254050085098</v>
      </c>
    </row>
    <row r="14" spans="1:8" x14ac:dyDescent="0.3">
      <c r="B14" s="460"/>
      <c r="C14" s="460"/>
      <c r="E14" s="298"/>
      <c r="F14" s="298" t="s">
        <v>282</v>
      </c>
      <c r="G14" s="351">
        <v>-1.3272150626337869</v>
      </c>
      <c r="H14" s="352">
        <v>0.20519478018738699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2.9818916203856469</v>
      </c>
      <c r="H15" s="352">
        <v>0.45762176565995599</v>
      </c>
    </row>
    <row r="16" spans="1:8" x14ac:dyDescent="0.3">
      <c r="B16" s="460"/>
      <c r="C16" s="460"/>
      <c r="E16" s="298"/>
      <c r="F16" s="298" t="s">
        <v>282</v>
      </c>
      <c r="G16" s="351">
        <v>2.4853537522640199</v>
      </c>
      <c r="H16" s="352">
        <v>0.62659943121029504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-0.17601079783857809</v>
      </c>
      <c r="H17" s="352">
        <v>0.56486018282191996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-2.7806222612584808</v>
      </c>
      <c r="H18" s="354">
        <v>0.32589715110189099</v>
      </c>
    </row>
  </sheetData>
  <mergeCells count="1">
    <mergeCell ref="B5:C18"/>
  </mergeCells>
  <hyperlinks>
    <hyperlink ref="A1" location="'ÍNDICE GFÁFICOS'!A1" display="Ir al índice de gráficos" xr:uid="{50D7F5DE-D9A2-447E-B139-72762CEC757A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3D86A-4FC9-4A39-AA04-1A97D1F3F4E5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926</v>
      </c>
      <c r="C2" s="358" t="s">
        <v>300</v>
      </c>
    </row>
    <row r="3" spans="1:8" ht="13.8" x14ac:dyDescent="0.3">
      <c r="B3" s="340" t="s">
        <v>928</v>
      </c>
      <c r="C3" s="340" t="s">
        <v>302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0.13722028839901634</v>
      </c>
      <c r="H5" s="350">
        <v>0.13722028839901701</v>
      </c>
    </row>
    <row r="6" spans="1:8" x14ac:dyDescent="0.3">
      <c r="B6" s="460"/>
      <c r="C6" s="460"/>
      <c r="E6" s="298"/>
      <c r="F6" s="298" t="s">
        <v>282</v>
      </c>
      <c r="G6" s="351">
        <v>-0.63880633694145939</v>
      </c>
      <c r="H6" s="352">
        <v>-0.25079302427122102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0.23077159882217568</v>
      </c>
      <c r="H7" s="352">
        <v>-9.0271483240089004E-2</v>
      </c>
    </row>
    <row r="8" spans="1:8" x14ac:dyDescent="0.3">
      <c r="B8" s="460"/>
      <c r="C8" s="460"/>
      <c r="E8" s="298"/>
      <c r="F8" s="298" t="s">
        <v>282</v>
      </c>
      <c r="G8" s="351">
        <v>0.24129631669606644</v>
      </c>
      <c r="H8" s="352">
        <v>-7.3795332560502302E-3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0.326232048424143</v>
      </c>
      <c r="H9" s="352">
        <v>5.9342783079988401E-2</v>
      </c>
    </row>
    <row r="10" spans="1:8" x14ac:dyDescent="0.3">
      <c r="B10" s="460"/>
      <c r="C10" s="460"/>
      <c r="E10" s="298"/>
      <c r="F10" s="298" t="s">
        <v>282</v>
      </c>
      <c r="G10" s="351">
        <v>-9.9775691502217434E-3</v>
      </c>
      <c r="H10" s="352">
        <v>4.7789391041620201E-2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1.2398319083282439</v>
      </c>
      <c r="H11" s="352">
        <v>0.218081179225424</v>
      </c>
    </row>
    <row r="12" spans="1:8" x14ac:dyDescent="0.3">
      <c r="B12" s="460"/>
      <c r="C12" s="460"/>
      <c r="E12" s="298"/>
      <c r="F12" s="298" t="s">
        <v>282</v>
      </c>
      <c r="G12" s="351">
        <v>0.90100759568850597</v>
      </c>
      <c r="H12" s="352">
        <v>0.30344698128330899</v>
      </c>
    </row>
    <row r="13" spans="1:8" x14ac:dyDescent="0.3">
      <c r="B13" s="460"/>
      <c r="C13" s="460"/>
      <c r="E13" s="298">
        <v>2020</v>
      </c>
      <c r="F13" s="298" t="s">
        <v>281</v>
      </c>
      <c r="G13" s="351" t="e">
        <v>#N/A</v>
      </c>
      <c r="H13" s="352" t="e">
        <v>#N/A</v>
      </c>
    </row>
    <row r="14" spans="1:8" x14ac:dyDescent="0.3">
      <c r="B14" s="460"/>
      <c r="C14" s="460"/>
      <c r="E14" s="298"/>
      <c r="F14" s="298" t="s">
        <v>282</v>
      </c>
      <c r="G14" s="351" t="e">
        <v>#N/A</v>
      </c>
      <c r="H14" s="352" t="e">
        <v>#N/A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-0.12914449175947951</v>
      </c>
      <c r="H15" s="352">
        <v>0.25538126205633199</v>
      </c>
    </row>
    <row r="16" spans="1:8" x14ac:dyDescent="0.3">
      <c r="B16" s="460"/>
      <c r="C16" s="460"/>
      <c r="E16" s="298"/>
      <c r="F16" s="298" t="s">
        <v>282</v>
      </c>
      <c r="G16" s="351">
        <v>4.1569038327311532</v>
      </c>
      <c r="H16" s="352">
        <v>0.64553351912381496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2.5283654769096158</v>
      </c>
      <c r="H17" s="352">
        <v>0.816700060740705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2.1283654769096163</v>
      </c>
      <c r="H18" s="354">
        <v>0.92600551208811499</v>
      </c>
    </row>
  </sheetData>
  <mergeCells count="1">
    <mergeCell ref="B5:C18"/>
  </mergeCells>
  <hyperlinks>
    <hyperlink ref="A1" location="'ÍNDICE GFÁFICOS'!A1" display="Ir al índice de gráficos" xr:uid="{23883517-7D90-4BC6-9854-03D669761503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60227-6EDD-4D65-9A55-F70D6E64EE13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926</v>
      </c>
      <c r="C2" s="358" t="s">
        <v>300</v>
      </c>
    </row>
    <row r="3" spans="1:8" ht="13.8" x14ac:dyDescent="0.3">
      <c r="B3" s="340" t="s">
        <v>929</v>
      </c>
      <c r="C3" s="340" t="s">
        <v>303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0.73232880911340836</v>
      </c>
      <c r="H5" s="350">
        <v>0.73232880911340903</v>
      </c>
    </row>
    <row r="6" spans="1:8" x14ac:dyDescent="0.3">
      <c r="B6" s="460"/>
      <c r="C6" s="460"/>
      <c r="E6" s="298"/>
      <c r="F6" s="298" t="s">
        <v>282</v>
      </c>
      <c r="G6" s="351">
        <v>0.18191701291203355</v>
      </c>
      <c r="H6" s="352">
        <v>0.45712291101272101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-0.55220488833994197</v>
      </c>
      <c r="H7" s="352">
        <v>0.1206803112285</v>
      </c>
    </row>
    <row r="8" spans="1:8" x14ac:dyDescent="0.3">
      <c r="B8" s="460"/>
      <c r="C8" s="460"/>
      <c r="E8" s="298"/>
      <c r="F8" s="298" t="s">
        <v>282</v>
      </c>
      <c r="G8" s="351">
        <v>-0.43425912011990486</v>
      </c>
      <c r="H8" s="352">
        <v>-1.8054546608601198E-2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-0.85859909714034743</v>
      </c>
      <c r="H9" s="352">
        <v>-0.18616345671495099</v>
      </c>
    </row>
    <row r="10" spans="1:8" x14ac:dyDescent="0.3">
      <c r="B10" s="460"/>
      <c r="C10" s="460"/>
      <c r="E10" s="298"/>
      <c r="F10" s="298" t="s">
        <v>282</v>
      </c>
      <c r="G10" s="351">
        <v>-0.71399161553450985</v>
      </c>
      <c r="H10" s="352">
        <v>-0.27413481651820998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-0.5027131934173843</v>
      </c>
      <c r="H11" s="352">
        <v>-0.30678887036094898</v>
      </c>
    </row>
    <row r="12" spans="1:8" x14ac:dyDescent="0.3">
      <c r="B12" s="460"/>
      <c r="C12" s="460"/>
      <c r="E12" s="298"/>
      <c r="F12" s="298" t="s">
        <v>282</v>
      </c>
      <c r="G12" s="351">
        <v>-0.3125501301114606</v>
      </c>
      <c r="H12" s="352">
        <v>-0.30750902782976303</v>
      </c>
    </row>
    <row r="13" spans="1:8" x14ac:dyDescent="0.3">
      <c r="B13" s="460"/>
      <c r="C13" s="460"/>
      <c r="E13" s="298">
        <v>2020</v>
      </c>
      <c r="F13" s="298" t="s">
        <v>281</v>
      </c>
      <c r="G13" s="351">
        <v>2.7324619325169341</v>
      </c>
      <c r="H13" s="352">
        <v>3.0265523319869699E-2</v>
      </c>
    </row>
    <row r="14" spans="1:8" x14ac:dyDescent="0.3">
      <c r="B14" s="460"/>
      <c r="C14" s="460"/>
      <c r="E14" s="298"/>
      <c r="F14" s="298" t="s">
        <v>282</v>
      </c>
      <c r="G14" s="351">
        <v>2.3639182453971963</v>
      </c>
      <c r="H14" s="352">
        <v>0.26363079552760199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-0.50836303284264872</v>
      </c>
      <c r="H15" s="352">
        <v>0.193449538403034</v>
      </c>
    </row>
    <row r="16" spans="1:8" x14ac:dyDescent="0.3">
      <c r="B16" s="460"/>
      <c r="C16" s="460"/>
      <c r="E16" s="298"/>
      <c r="F16" s="298" t="s">
        <v>282</v>
      </c>
      <c r="G16" s="351">
        <v>-0.70517951193307127</v>
      </c>
      <c r="H16" s="352">
        <v>0.118563784208359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2.2595072994379795</v>
      </c>
      <c r="H17" s="352">
        <v>0.28325174691832999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3.9507299438001908E-2</v>
      </c>
      <c r="H18" s="354">
        <v>0.265841429241163</v>
      </c>
    </row>
  </sheetData>
  <mergeCells count="1">
    <mergeCell ref="B5:C18"/>
  </mergeCells>
  <hyperlinks>
    <hyperlink ref="A1" location="'ÍNDICE GFÁFICOS'!A1" display="Ir al índice de gráficos" xr:uid="{B3B2A9E9-DEE9-4CD8-9F4B-E3EEF8D47851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377F8-9FD8-4D89-BA79-60E543F013FC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930</v>
      </c>
      <c r="C2" s="358" t="s">
        <v>300</v>
      </c>
    </row>
    <row r="3" spans="1:8" ht="13.8" x14ac:dyDescent="0.3">
      <c r="B3" s="340" t="s">
        <v>931</v>
      </c>
      <c r="C3" s="340" t="s">
        <v>304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-0.22271238054665776</v>
      </c>
      <c r="H5" s="350">
        <v>-0.22271238054665801</v>
      </c>
    </row>
    <row r="6" spans="1:8" x14ac:dyDescent="0.3">
      <c r="B6" s="460"/>
      <c r="C6" s="460"/>
      <c r="E6" s="298"/>
      <c r="F6" s="298" t="s">
        <v>282</v>
      </c>
      <c r="G6" s="351">
        <v>2.2109269487431362</v>
      </c>
      <c r="H6" s="352">
        <v>0.99410728409823901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0.41874126072407858</v>
      </c>
      <c r="H7" s="352">
        <v>0.80231860964018598</v>
      </c>
    </row>
    <row r="8" spans="1:8" x14ac:dyDescent="0.3">
      <c r="B8" s="460"/>
      <c r="C8" s="460"/>
      <c r="E8" s="298"/>
      <c r="F8" s="298" t="s">
        <v>282</v>
      </c>
      <c r="G8" s="351">
        <v>-0.66575721887152706</v>
      </c>
      <c r="H8" s="352">
        <v>0.435299652512258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-1.0415944066103568</v>
      </c>
      <c r="H9" s="352">
        <v>0.139920840687735</v>
      </c>
    </row>
    <row r="10" spans="1:8" x14ac:dyDescent="0.3">
      <c r="B10" s="460"/>
      <c r="C10" s="460"/>
      <c r="E10" s="298"/>
      <c r="F10" s="298" t="s">
        <v>282</v>
      </c>
      <c r="G10" s="351">
        <v>-1.1077482277113959</v>
      </c>
      <c r="H10" s="352">
        <v>-6.8024004045453806E-2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-1.1758468111232894</v>
      </c>
      <c r="H11" s="352">
        <v>-0.22628440505657299</v>
      </c>
    </row>
    <row r="12" spans="1:8" x14ac:dyDescent="0.3">
      <c r="B12" s="460"/>
      <c r="C12" s="460"/>
      <c r="E12" s="298"/>
      <c r="F12" s="298" t="s">
        <v>282</v>
      </c>
      <c r="G12" s="351">
        <v>-0.96980538741885347</v>
      </c>
      <c r="H12" s="352">
        <v>-0.31922452785185801</v>
      </c>
    </row>
    <row r="13" spans="1:8" x14ac:dyDescent="0.3">
      <c r="B13" s="460"/>
      <c r="C13" s="460"/>
      <c r="E13" s="298">
        <v>2020</v>
      </c>
      <c r="F13" s="298" t="s">
        <v>281</v>
      </c>
      <c r="G13" s="351" t="e">
        <v>#N/A</v>
      </c>
      <c r="H13" s="352" t="e">
        <v>#N/A</v>
      </c>
    </row>
    <row r="14" spans="1:8" x14ac:dyDescent="0.3">
      <c r="B14" s="460"/>
      <c r="C14" s="460"/>
      <c r="E14" s="298"/>
      <c r="F14" s="298" t="s">
        <v>282</v>
      </c>
      <c r="G14" s="351" t="e">
        <v>#N/A</v>
      </c>
      <c r="H14" s="352" t="e">
        <v>#N/A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-5.6927495712479379</v>
      </c>
      <c r="H15" s="352">
        <v>-0.91628286600697795</v>
      </c>
    </row>
    <row r="16" spans="1:8" x14ac:dyDescent="0.3">
      <c r="B16" s="460"/>
      <c r="C16" s="460"/>
      <c r="E16" s="298"/>
      <c r="F16" s="298" t="s">
        <v>282</v>
      </c>
      <c r="G16" s="351">
        <v>-0.96466303284263644</v>
      </c>
      <c r="H16" s="352">
        <v>-0.92112088269054404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0.43950729943799172</v>
      </c>
      <c r="H17" s="352">
        <v>-0.79742741158795005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0.50363576669151267</v>
      </c>
      <c r="H18" s="354">
        <v>-0.689005480064661</v>
      </c>
    </row>
  </sheetData>
  <mergeCells count="1">
    <mergeCell ref="B5:C18"/>
  </mergeCells>
  <hyperlinks>
    <hyperlink ref="A1" location="'ÍNDICE GFÁFICOS'!A1" display="Ir al índice de gráficos" xr:uid="{6BE06D7D-0E80-4373-B103-0E479FD4F88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0C94E-D324-4DE5-A538-873E43217920}">
  <dimension ref="A1:H38"/>
  <sheetViews>
    <sheetView showGridLines="0" workbookViewId="0"/>
  </sheetViews>
  <sheetFormatPr baseColWidth="10" defaultRowHeight="14.4" x14ac:dyDescent="0.3"/>
  <cols>
    <col min="2" max="2" width="8.88671875" customWidth="1"/>
    <col min="3" max="3" width="9.77734375" customWidth="1"/>
    <col min="4" max="7" width="7.77734375" customWidth="1"/>
    <col min="8" max="8" width="11.88671875" customWidth="1"/>
    <col min="9" max="17" width="7.77734375" customWidth="1"/>
    <col min="19" max="28" width="7.77734375" customWidth="1"/>
  </cols>
  <sheetData>
    <row r="1" spans="1:8" x14ac:dyDescent="0.3">
      <c r="A1" s="346" t="s">
        <v>637</v>
      </c>
      <c r="B1" s="60"/>
      <c r="C1" s="68"/>
      <c r="D1" s="159"/>
      <c r="E1" s="159"/>
      <c r="F1" s="159"/>
      <c r="G1" s="159"/>
      <c r="H1" s="159"/>
    </row>
    <row r="2" spans="1:8" ht="15.6" x14ac:dyDescent="0.3">
      <c r="A2" s="62"/>
      <c r="C2" s="158"/>
      <c r="D2" s="158"/>
      <c r="E2" s="158"/>
      <c r="F2" s="158"/>
      <c r="G2" s="158"/>
    </row>
    <row r="3" spans="1:8" ht="15.6" x14ac:dyDescent="0.3">
      <c r="A3" s="62"/>
      <c r="C3" s="158"/>
      <c r="D3" s="158"/>
      <c r="E3" s="158"/>
      <c r="F3" s="158"/>
      <c r="G3" s="158"/>
    </row>
    <row r="4" spans="1:8" ht="15.6" x14ac:dyDescent="0.3">
      <c r="A4" s="62"/>
      <c r="B4" s="340" t="s">
        <v>207</v>
      </c>
      <c r="C4" s="158"/>
      <c r="D4" s="158"/>
      <c r="E4" s="158"/>
      <c r="F4" s="158"/>
      <c r="G4" s="158"/>
    </row>
    <row r="6" spans="1:8" x14ac:dyDescent="0.3">
      <c r="C6" s="442" t="s">
        <v>118</v>
      </c>
      <c r="D6" s="443"/>
      <c r="E6" s="443"/>
      <c r="F6" s="443"/>
      <c r="G6" s="444"/>
    </row>
    <row r="7" spans="1:8" ht="24" x14ac:dyDescent="0.3">
      <c r="C7" s="200" t="s">
        <v>38</v>
      </c>
      <c r="D7" s="198" t="s">
        <v>117</v>
      </c>
      <c r="E7" s="198" t="s">
        <v>116</v>
      </c>
      <c r="F7" s="198" t="s">
        <v>115</v>
      </c>
      <c r="G7" s="199" t="s">
        <v>114</v>
      </c>
    </row>
    <row r="8" spans="1:8" x14ac:dyDescent="0.3">
      <c r="A8" s="56"/>
      <c r="B8" s="201" t="s">
        <v>16</v>
      </c>
      <c r="C8" s="204">
        <v>0.4922177079460609</v>
      </c>
      <c r="D8" s="205">
        <v>-0.46229160205867087</v>
      </c>
      <c r="E8" s="205">
        <v>3.0040167588150863</v>
      </c>
      <c r="F8" s="205">
        <v>1.9130818046295155</v>
      </c>
      <c r="G8" s="206">
        <v>-7.2087333541739378</v>
      </c>
    </row>
    <row r="9" spans="1:8" ht="15" x14ac:dyDescent="0.35">
      <c r="A9" s="56"/>
      <c r="B9" s="202">
        <v>2016</v>
      </c>
      <c r="C9" s="207">
        <v>-1.9521401971444079</v>
      </c>
      <c r="D9" s="208">
        <v>-2.3575735091788044</v>
      </c>
      <c r="E9" s="208">
        <v>-0.38869488774756594</v>
      </c>
      <c r="F9" s="208">
        <v>-0.66704333555917472</v>
      </c>
      <c r="G9" s="209">
        <v>-8.6148553151308782</v>
      </c>
    </row>
    <row r="10" spans="1:8" ht="15" x14ac:dyDescent="0.35">
      <c r="A10" s="56"/>
      <c r="B10" s="202">
        <v>2017</v>
      </c>
      <c r="C10" s="207">
        <v>-0.65824469317062595</v>
      </c>
      <c r="D10" s="208">
        <v>-1.8338727736407119</v>
      </c>
      <c r="E10" s="208">
        <v>2.3294990463724461</v>
      </c>
      <c r="F10" s="208">
        <v>0.696880735062259</v>
      </c>
      <c r="G10" s="209">
        <v>-9.4216746152521988</v>
      </c>
    </row>
    <row r="11" spans="1:8" ht="15" x14ac:dyDescent="0.35">
      <c r="A11" s="56"/>
      <c r="B11" s="202">
        <v>2018</v>
      </c>
      <c r="C11" s="207">
        <v>0.7573805949976008</v>
      </c>
      <c r="D11" s="208">
        <v>-0.92931030699061179</v>
      </c>
      <c r="E11" s="208">
        <v>2.1337981500756067</v>
      </c>
      <c r="F11" s="208">
        <v>0.58557330165344146</v>
      </c>
      <c r="G11" s="209">
        <v>2.5808606988123324</v>
      </c>
    </row>
    <row r="12" spans="1:8" ht="15" x14ac:dyDescent="0.35">
      <c r="A12" s="56"/>
      <c r="B12" s="202">
        <v>2019</v>
      </c>
      <c r="C12" s="207">
        <v>-0.70642995327074676</v>
      </c>
      <c r="D12" s="208">
        <v>-4.4843546265044933</v>
      </c>
      <c r="E12" s="208">
        <v>-2.9654492771688958</v>
      </c>
      <c r="F12" s="208">
        <v>0.79668975156242183</v>
      </c>
      <c r="G12" s="209">
        <v>10.144828982270125</v>
      </c>
    </row>
    <row r="13" spans="1:8" ht="15" x14ac:dyDescent="0.35">
      <c r="B13" s="202">
        <v>2020</v>
      </c>
      <c r="C13" s="207">
        <v>2.5475460912997949</v>
      </c>
      <c r="D13" s="208">
        <v>-1.6242329369971653</v>
      </c>
      <c r="E13" s="208">
        <v>4.6886167087468928</v>
      </c>
      <c r="F13" s="208">
        <v>5.3726887274551878</v>
      </c>
      <c r="G13" s="209">
        <v>-1.4388866070554656</v>
      </c>
    </row>
    <row r="14" spans="1:8" ht="15" x14ac:dyDescent="0.35">
      <c r="B14" s="202">
        <v>2021</v>
      </c>
      <c r="C14" s="207">
        <v>2.566178110444254</v>
      </c>
      <c r="D14" s="208">
        <v>4.9378598969147136</v>
      </c>
      <c r="E14" s="208">
        <v>7.2140176767864643</v>
      </c>
      <c r="F14" s="208">
        <v>4.8471156811482521</v>
      </c>
      <c r="G14" s="209">
        <v>-19.149242871986822</v>
      </c>
    </row>
    <row r="15" spans="1:8" ht="15" x14ac:dyDescent="0.35">
      <c r="B15" s="203">
        <v>2022</v>
      </c>
      <c r="C15" s="210">
        <v>0.89123400246655704</v>
      </c>
      <c r="D15" s="211">
        <v>3.0554430419863778</v>
      </c>
      <c r="E15" s="211">
        <v>8.0163298946406556</v>
      </c>
      <c r="F15" s="211">
        <v>1.7596677710842228</v>
      </c>
      <c r="G15" s="212">
        <v>-24.56216375087466</v>
      </c>
    </row>
    <row r="16" spans="1:8" s="155" customFormat="1" ht="29.4" customHeight="1" x14ac:dyDescent="0.3">
      <c r="A16" s="156"/>
      <c r="B16" s="213" t="s">
        <v>107</v>
      </c>
      <c r="C16" s="214">
        <v>100</v>
      </c>
      <c r="D16" s="215">
        <v>29.410076474817277</v>
      </c>
      <c r="E16" s="215">
        <v>26.486663389195428</v>
      </c>
      <c r="F16" s="215">
        <v>32.233817976426387</v>
      </c>
      <c r="G16" s="216">
        <v>11.869442159560903</v>
      </c>
    </row>
    <row r="17" spans="1:2" x14ac:dyDescent="0.3">
      <c r="A17" s="56"/>
    </row>
    <row r="18" spans="1:2" x14ac:dyDescent="0.3">
      <c r="A18" s="56"/>
      <c r="B18" s="239" t="s">
        <v>156</v>
      </c>
    </row>
    <row r="19" spans="1:2" x14ac:dyDescent="0.3">
      <c r="A19" s="56"/>
      <c r="B19" s="154"/>
    </row>
    <row r="20" spans="1:2" x14ac:dyDescent="0.3">
      <c r="A20" s="56"/>
    </row>
    <row r="21" spans="1:2" x14ac:dyDescent="0.3">
      <c r="A21" s="56"/>
    </row>
    <row r="22" spans="1:2" x14ac:dyDescent="0.3">
      <c r="A22" s="56"/>
    </row>
    <row r="23" spans="1:2" x14ac:dyDescent="0.3">
      <c r="A23" s="56"/>
    </row>
    <row r="24" spans="1:2" x14ac:dyDescent="0.3">
      <c r="A24" s="56"/>
    </row>
    <row r="25" spans="1:2" x14ac:dyDescent="0.3">
      <c r="A25" s="56"/>
    </row>
    <row r="26" spans="1:2" x14ac:dyDescent="0.3">
      <c r="A26" s="56"/>
    </row>
    <row r="30" spans="1:2" x14ac:dyDescent="0.3">
      <c r="A30" s="56"/>
    </row>
    <row r="31" spans="1:2" x14ac:dyDescent="0.3">
      <c r="A31" s="56"/>
    </row>
    <row r="32" spans="1:2" x14ac:dyDescent="0.3">
      <c r="A32" s="56"/>
    </row>
    <row r="33" spans="1:1" x14ac:dyDescent="0.3">
      <c r="A33" s="56"/>
    </row>
    <row r="34" spans="1:1" x14ac:dyDescent="0.3">
      <c r="A34" s="56"/>
    </row>
    <row r="35" spans="1:1" x14ac:dyDescent="0.3">
      <c r="A35" s="56"/>
    </row>
    <row r="36" spans="1:1" x14ac:dyDescent="0.3">
      <c r="A36" s="56"/>
    </row>
    <row r="37" spans="1:1" x14ac:dyDescent="0.3">
      <c r="A37" s="56"/>
    </row>
    <row r="38" spans="1:1" x14ac:dyDescent="0.3">
      <c r="A38" s="56"/>
    </row>
  </sheetData>
  <mergeCells count="1">
    <mergeCell ref="C6:G6"/>
  </mergeCells>
  <conditionalFormatting sqref="C9:G15">
    <cfRule type="colorScale" priority="4">
      <colorScale>
        <cfvo type="min"/>
        <cfvo type="percentile" val="50"/>
        <cfvo type="max"/>
        <color theme="4" tint="0.79998168889431442"/>
        <color theme="2"/>
        <color theme="3"/>
      </colorScale>
    </cfRule>
  </conditionalFormatting>
  <hyperlinks>
    <hyperlink ref="A1" location="'ÍNDICE CUADROS'!A1" display="Ir al índice de cuadros" xr:uid="{A3DCB0FF-E557-4EC5-A2BE-1BCBBC15C7A3}"/>
  </hyperlinks>
  <pageMargins left="0.7" right="0.7" top="0.75" bottom="0.75" header="0.3" footer="0.3"/>
  <pageSetup paperSize="9" orientation="portrait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538FB-4D22-4D3D-AC8F-29E98E09CC2F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926</v>
      </c>
      <c r="C2" s="358" t="s">
        <v>300</v>
      </c>
    </row>
    <row r="3" spans="1:8" ht="13.8" x14ac:dyDescent="0.3">
      <c r="B3" s="340" t="s">
        <v>932</v>
      </c>
      <c r="C3" s="340" t="s">
        <v>305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1.8469111187688432</v>
      </c>
      <c r="H5" s="350">
        <v>1.8469111187688401</v>
      </c>
    </row>
    <row r="6" spans="1:8" x14ac:dyDescent="0.3">
      <c r="B6" s="460"/>
      <c r="C6" s="460"/>
      <c r="E6" s="298"/>
      <c r="F6" s="298" t="s">
        <v>282</v>
      </c>
      <c r="G6" s="351">
        <v>0.96428409539548188</v>
      </c>
      <c r="H6" s="352">
        <v>1.4055976070821601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-1.378525186426407</v>
      </c>
      <c r="H7" s="352">
        <v>0.47755667591264001</v>
      </c>
    </row>
    <row r="8" spans="1:8" x14ac:dyDescent="0.3">
      <c r="B8" s="460"/>
      <c r="C8" s="460"/>
      <c r="E8" s="298"/>
      <c r="F8" s="298" t="s">
        <v>282</v>
      </c>
      <c r="G8" s="351">
        <v>-0.88954715145573005</v>
      </c>
      <c r="H8" s="352">
        <v>0.13578071907054701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0.19909960037180596</v>
      </c>
      <c r="H9" s="352">
        <v>0.14844449533079901</v>
      </c>
    </row>
    <row r="10" spans="1:8" x14ac:dyDescent="0.3">
      <c r="B10" s="460"/>
      <c r="C10" s="460"/>
      <c r="E10" s="298"/>
      <c r="F10" s="298" t="s">
        <v>282</v>
      </c>
      <c r="G10" s="351">
        <v>0.88202638289791135</v>
      </c>
      <c r="H10" s="352">
        <v>0.270708143258651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1.2589351848277404</v>
      </c>
      <c r="H11" s="352">
        <v>0.41188343491137802</v>
      </c>
    </row>
    <row r="12" spans="1:8" x14ac:dyDescent="0.3">
      <c r="B12" s="460"/>
      <c r="C12" s="460"/>
      <c r="E12" s="298"/>
      <c r="F12" s="298" t="s">
        <v>282</v>
      </c>
      <c r="G12" s="351">
        <v>-5.848386896973512E-2</v>
      </c>
      <c r="H12" s="352">
        <v>0.35308752192623899</v>
      </c>
    </row>
    <row r="13" spans="1:8" x14ac:dyDescent="0.3">
      <c r="B13" s="460"/>
      <c r="C13" s="460"/>
      <c r="E13" s="298">
        <v>2020</v>
      </c>
      <c r="F13" s="298" t="s">
        <v>281</v>
      </c>
      <c r="G13" s="351">
        <v>-18.809682453828707</v>
      </c>
      <c r="H13" s="352">
        <v>-1.77610914204653</v>
      </c>
    </row>
    <row r="14" spans="1:8" x14ac:dyDescent="0.3">
      <c r="B14" s="460"/>
      <c r="C14" s="460"/>
      <c r="E14" s="298"/>
      <c r="F14" s="298" t="s">
        <v>282</v>
      </c>
      <c r="G14" s="351">
        <v>-3.4865787962340917</v>
      </c>
      <c r="H14" s="352">
        <v>-1.9471561074652901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7.9583886735683969</v>
      </c>
      <c r="H15" s="352">
        <v>-1.04665203646223</v>
      </c>
    </row>
    <row r="16" spans="1:8" x14ac:dyDescent="0.3">
      <c r="B16" s="460"/>
      <c r="C16" s="460"/>
      <c r="E16" s="298"/>
      <c r="F16" s="298" t="s">
        <v>282</v>
      </c>
      <c r="G16" s="351">
        <v>2.0134064909978608</v>
      </c>
      <c r="H16" s="352">
        <v>-0.79164715917388495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2.340724553399494</v>
      </c>
      <c r="H17" s="352">
        <v>-0.55069548897593301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1.1914443253125144</v>
      </c>
      <c r="H18" s="354">
        <v>-0.42625693081247201</v>
      </c>
    </row>
  </sheetData>
  <mergeCells count="1">
    <mergeCell ref="B5:C18"/>
  </mergeCells>
  <hyperlinks>
    <hyperlink ref="A1" location="'ÍNDICE GFÁFICOS'!A1" display="Ir al índice de gráficos" xr:uid="{3F84FD1C-2CAA-4B27-ABE2-CB8017440DC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1BFD6-2425-4E6B-9764-780B4E836C93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926</v>
      </c>
      <c r="C2" s="358" t="s">
        <v>300</v>
      </c>
    </row>
    <row r="3" spans="1:8" ht="13.8" x14ac:dyDescent="0.3">
      <c r="B3" s="340" t="s">
        <v>933</v>
      </c>
      <c r="C3" s="340" t="s">
        <v>306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3.5047520247656312</v>
      </c>
      <c r="H5" s="350">
        <v>3.5047520247656299</v>
      </c>
    </row>
    <row r="6" spans="1:8" x14ac:dyDescent="0.3">
      <c r="B6" s="460"/>
      <c r="C6" s="460"/>
      <c r="E6" s="298"/>
      <c r="F6" s="298" t="s">
        <v>282</v>
      </c>
      <c r="G6" s="351">
        <v>0.1294072431637856</v>
      </c>
      <c r="H6" s="352">
        <v>1.81707963396471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-0.21199441370851879</v>
      </c>
      <c r="H7" s="352">
        <v>1.1407216180736299</v>
      </c>
    </row>
    <row r="8" spans="1:8" x14ac:dyDescent="0.3">
      <c r="B8" s="460"/>
      <c r="C8" s="460"/>
      <c r="E8" s="298"/>
      <c r="F8" s="298" t="s">
        <v>282</v>
      </c>
      <c r="G8" s="351">
        <v>-1.3516178374286119</v>
      </c>
      <c r="H8" s="352">
        <v>0.51763675419807198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-1.3799205351435346</v>
      </c>
      <c r="H9" s="352">
        <v>0.13812529632975001</v>
      </c>
    </row>
    <row r="10" spans="1:8" x14ac:dyDescent="0.3">
      <c r="B10" s="460"/>
      <c r="C10" s="460"/>
      <c r="E10" s="298"/>
      <c r="F10" s="298" t="s">
        <v>282</v>
      </c>
      <c r="G10" s="351">
        <v>-1.9694653297723841</v>
      </c>
      <c r="H10" s="352">
        <v>-0.213139808020605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2.0935916707846705</v>
      </c>
      <c r="H11" s="352">
        <v>0.11639326038014799</v>
      </c>
    </row>
    <row r="12" spans="1:8" x14ac:dyDescent="0.3">
      <c r="B12" s="460"/>
      <c r="C12" s="460"/>
      <c r="E12" s="298"/>
      <c r="F12" s="298" t="s">
        <v>282</v>
      </c>
      <c r="G12" s="351">
        <v>2.1475469547621397</v>
      </c>
      <c r="H12" s="352">
        <v>0.37028747217789698</v>
      </c>
    </row>
    <row r="13" spans="1:8" x14ac:dyDescent="0.3">
      <c r="B13" s="460"/>
      <c r="C13" s="460"/>
      <c r="E13" s="298">
        <v>2020</v>
      </c>
      <c r="F13" s="298" t="s">
        <v>281</v>
      </c>
      <c r="G13" s="351" t="e">
        <v>#N/A</v>
      </c>
      <c r="H13" s="352" t="e">
        <v>#N/A</v>
      </c>
    </row>
    <row r="14" spans="1:8" x14ac:dyDescent="0.3">
      <c r="B14" s="460"/>
      <c r="C14" s="460"/>
      <c r="E14" s="298"/>
      <c r="F14" s="298" t="s">
        <v>282</v>
      </c>
      <c r="G14" s="351" t="e">
        <v>#N/A</v>
      </c>
      <c r="H14" s="352" t="e">
        <v>#N/A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10.933041302761447</v>
      </c>
      <c r="H15" s="352">
        <v>1.54392678668718</v>
      </c>
    </row>
    <row r="16" spans="1:8" x14ac:dyDescent="0.3">
      <c r="B16" s="460"/>
      <c r="C16" s="460"/>
      <c r="E16" s="298"/>
      <c r="F16" s="298" t="s">
        <v>282</v>
      </c>
      <c r="G16" s="351">
        <v>16.863563514541504</v>
      </c>
      <c r="H16" s="352">
        <v>3.07589045947261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7.9132075061371943</v>
      </c>
      <c r="H17" s="352">
        <v>3.5156465546239399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8.3253289798803518</v>
      </c>
      <c r="H18" s="354">
        <v>3.9164534233953101</v>
      </c>
    </row>
  </sheetData>
  <mergeCells count="1">
    <mergeCell ref="B5:C18"/>
  </mergeCells>
  <hyperlinks>
    <hyperlink ref="A1" location="'ÍNDICE GFÁFICOS'!A1" display="Ir al índice de gráficos" xr:uid="{489575D3-C8D2-4485-9D45-98ED0E9CFB7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39C5F-DE07-4474-99C8-71A5E4040417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926</v>
      </c>
      <c r="C2" s="358" t="s">
        <v>300</v>
      </c>
    </row>
    <row r="3" spans="1:8" ht="13.8" x14ac:dyDescent="0.3">
      <c r="B3" s="340" t="s">
        <v>934</v>
      </c>
      <c r="C3" s="340" t="s">
        <v>307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1.6997100149411253</v>
      </c>
      <c r="H5" s="350">
        <v>1.6997100149411299</v>
      </c>
    </row>
    <row r="6" spans="1:8" x14ac:dyDescent="0.3">
      <c r="B6" s="460"/>
      <c r="C6" s="460"/>
      <c r="E6" s="298"/>
      <c r="F6" s="298" t="s">
        <v>282</v>
      </c>
      <c r="G6" s="351">
        <v>0.59400056192332595</v>
      </c>
      <c r="H6" s="352">
        <v>1.1468552884322301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0.33056826432151265</v>
      </c>
      <c r="H7" s="352">
        <v>0.87475961372865496</v>
      </c>
    </row>
    <row r="8" spans="1:8" x14ac:dyDescent="0.3">
      <c r="B8" s="460"/>
      <c r="C8" s="460"/>
      <c r="E8" s="298"/>
      <c r="F8" s="298" t="s">
        <v>282</v>
      </c>
      <c r="G8" s="351">
        <v>1.4524150626382086</v>
      </c>
      <c r="H8" s="352">
        <v>1.01917347595604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2.9498807668082039</v>
      </c>
      <c r="H9" s="352">
        <v>1.4053149341264799</v>
      </c>
    </row>
    <row r="10" spans="1:8" x14ac:dyDescent="0.3">
      <c r="B10" s="460"/>
      <c r="C10" s="460"/>
      <c r="E10" s="298"/>
      <c r="F10" s="298" t="s">
        <v>282</v>
      </c>
      <c r="G10" s="351">
        <v>0.9551862046224695</v>
      </c>
      <c r="H10" s="352">
        <v>1.3302934792091401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0.76485655087064774</v>
      </c>
      <c r="H11" s="352">
        <v>1.2495167751607801</v>
      </c>
    </row>
    <row r="12" spans="1:8" x14ac:dyDescent="0.3">
      <c r="B12" s="460"/>
      <c r="C12" s="460"/>
      <c r="E12" s="298"/>
      <c r="F12" s="298" t="s">
        <v>282</v>
      </c>
      <c r="G12" s="351">
        <v>-4.317806865395335E-2</v>
      </c>
      <c r="H12" s="352">
        <v>1.08792991968394</v>
      </c>
    </row>
    <row r="13" spans="1:8" x14ac:dyDescent="0.3">
      <c r="B13" s="460"/>
      <c r="C13" s="460"/>
      <c r="E13" s="298">
        <v>2020</v>
      </c>
      <c r="F13" s="298" t="s">
        <v>281</v>
      </c>
      <c r="G13" s="351">
        <v>-12.811591773436696</v>
      </c>
      <c r="H13" s="352">
        <v>-0.45646137955168498</v>
      </c>
    </row>
    <row r="14" spans="1:8" x14ac:dyDescent="0.3">
      <c r="B14" s="460"/>
      <c r="C14" s="460"/>
      <c r="E14" s="298"/>
      <c r="F14" s="298" t="s">
        <v>282</v>
      </c>
      <c r="G14" s="351">
        <v>0.2441186130291868</v>
      </c>
      <c r="H14" s="352">
        <v>-0.386403380293597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-4.4765973014554472</v>
      </c>
      <c r="H15" s="352">
        <v>-0.75823919130831097</v>
      </c>
    </row>
    <row r="16" spans="1:8" x14ac:dyDescent="0.3">
      <c r="B16" s="460"/>
      <c r="C16" s="460"/>
      <c r="E16" s="298"/>
      <c r="F16" s="298" t="s">
        <v>282</v>
      </c>
      <c r="G16" s="351">
        <v>-4.5100853000515304</v>
      </c>
      <c r="H16" s="352">
        <v>-1.07089303370358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-7.3825083911073381</v>
      </c>
      <c r="H17" s="352">
        <v>-1.5564019073500199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1.9199673539516873</v>
      </c>
      <c r="H18" s="354">
        <v>-1.3080898172570401</v>
      </c>
    </row>
  </sheetData>
  <mergeCells count="1">
    <mergeCell ref="B5:C18"/>
  </mergeCells>
  <hyperlinks>
    <hyperlink ref="A1" location="'ÍNDICE GFÁFICOS'!A1" display="Ir al índice de gráficos" xr:uid="{5EE9CE2C-6080-4DA5-9BFC-C86EA917E94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47C19-25CD-47BB-9350-5AC6902D537A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930</v>
      </c>
      <c r="C2" s="358" t="s">
        <v>300</v>
      </c>
    </row>
    <row r="3" spans="1:8" ht="13.8" x14ac:dyDescent="0.3">
      <c r="B3" s="340" t="s">
        <v>935</v>
      </c>
      <c r="C3" s="340" t="s">
        <v>308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1.249877847617487</v>
      </c>
      <c r="H5" s="350">
        <v>1.2498778476174901</v>
      </c>
    </row>
    <row r="6" spans="1:8" x14ac:dyDescent="0.3">
      <c r="B6" s="460"/>
      <c r="C6" s="460"/>
      <c r="E6" s="298"/>
      <c r="F6" s="298" t="s">
        <v>282</v>
      </c>
      <c r="G6" s="351">
        <v>1.6787454146295344</v>
      </c>
      <c r="H6" s="352">
        <v>1.46431163112351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0.3607555412548118</v>
      </c>
      <c r="H7" s="352">
        <v>1.09645960116728</v>
      </c>
    </row>
    <row r="8" spans="1:8" x14ac:dyDescent="0.3">
      <c r="B8" s="460"/>
      <c r="C8" s="460"/>
      <c r="E8" s="298"/>
      <c r="F8" s="298" t="s">
        <v>282</v>
      </c>
      <c r="G8" s="351">
        <v>-0.50288091533792834</v>
      </c>
      <c r="H8" s="352">
        <v>0.69662447204097599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2.3552558812306819</v>
      </c>
      <c r="H9" s="352">
        <v>1.0283507538789201</v>
      </c>
    </row>
    <row r="10" spans="1:8" x14ac:dyDescent="0.3">
      <c r="B10" s="460"/>
      <c r="C10" s="460"/>
      <c r="E10" s="298"/>
      <c r="F10" s="298" t="s">
        <v>282</v>
      </c>
      <c r="G10" s="351">
        <v>2.7172688854703946</v>
      </c>
      <c r="H10" s="352">
        <v>1.3098371091441601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2.4537985058157128</v>
      </c>
      <c r="H11" s="352">
        <v>1.4732601658115301</v>
      </c>
    </row>
    <row r="12" spans="1:8" x14ac:dyDescent="0.3">
      <c r="B12" s="460"/>
      <c r="C12" s="460"/>
      <c r="E12" s="298"/>
      <c r="F12" s="298" t="s">
        <v>282</v>
      </c>
      <c r="G12" s="351">
        <v>1.0346053116231491</v>
      </c>
      <c r="H12" s="352">
        <v>1.4184283090379799</v>
      </c>
    </row>
    <row r="13" spans="1:8" x14ac:dyDescent="0.3">
      <c r="B13" s="460"/>
      <c r="C13" s="460"/>
      <c r="E13" s="298">
        <v>2020</v>
      </c>
      <c r="F13" s="298" t="s">
        <v>281</v>
      </c>
      <c r="G13" s="351" t="e">
        <v>#N/A</v>
      </c>
      <c r="H13" s="352" t="e">
        <v>#N/A</v>
      </c>
    </row>
    <row r="14" spans="1:8" x14ac:dyDescent="0.3">
      <c r="B14" s="460"/>
      <c r="C14" s="460"/>
      <c r="E14" s="298"/>
      <c r="F14" s="298" t="s">
        <v>282</v>
      </c>
      <c r="G14" s="351" t="e">
        <v>#N/A</v>
      </c>
      <c r="H14" s="352" t="e">
        <v>#N/A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-0.23316947344423156</v>
      </c>
      <c r="H15" s="352">
        <v>1.23491744431773</v>
      </c>
    </row>
    <row r="16" spans="1:8" x14ac:dyDescent="0.3">
      <c r="B16" s="460"/>
      <c r="C16" s="460"/>
      <c r="E16" s="298"/>
      <c r="F16" s="298" t="s">
        <v>282</v>
      </c>
      <c r="G16" s="351">
        <v>-4.5302145005175003</v>
      </c>
      <c r="H16" s="352">
        <v>0.65840424983421098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-0.9392619467734562</v>
      </c>
      <c r="H17" s="352">
        <v>0.51316186832442301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-3.8406591435131858</v>
      </c>
      <c r="H18" s="354">
        <v>0.15034345067128899</v>
      </c>
    </row>
  </sheetData>
  <mergeCells count="1">
    <mergeCell ref="B5:C18"/>
  </mergeCells>
  <hyperlinks>
    <hyperlink ref="A1" location="'ÍNDICE GFÁFICOS'!A1" display="Ir al índice de gráficos" xr:uid="{388AE0F1-F3C4-4500-9809-39CB4BFE18C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C0C4D-8570-4AF6-8172-F7A8A34A9A30}">
  <sheetPr>
    <tabColor theme="3" tint="0.499984740745262"/>
  </sheetPr>
  <dimension ref="A1:H18"/>
  <sheetViews>
    <sheetView showGridLines="0" workbookViewId="0">
      <selection activeCell="K20" sqref="K20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926</v>
      </c>
      <c r="C2" s="358" t="s">
        <v>300</v>
      </c>
    </row>
    <row r="3" spans="1:8" ht="13.8" x14ac:dyDescent="0.3">
      <c r="B3" s="340" t="s">
        <v>936</v>
      </c>
      <c r="C3" s="340" t="s">
        <v>309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4.0563689519234734</v>
      </c>
      <c r="H5" s="350">
        <v>4.0563689519234698</v>
      </c>
    </row>
    <row r="6" spans="1:8" x14ac:dyDescent="0.3">
      <c r="B6" s="460"/>
      <c r="C6" s="460"/>
      <c r="E6" s="298"/>
      <c r="F6" s="298" t="s">
        <v>282</v>
      </c>
      <c r="G6" s="351">
        <v>1.809002835207961</v>
      </c>
      <c r="H6" s="352">
        <v>2.9326858935657198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0.32037004581027251</v>
      </c>
      <c r="H7" s="352">
        <v>2.0619139443139001</v>
      </c>
    </row>
    <row r="8" spans="1:8" x14ac:dyDescent="0.3">
      <c r="B8" s="460"/>
      <c r="C8" s="460"/>
      <c r="E8" s="298"/>
      <c r="F8" s="298" t="s">
        <v>282</v>
      </c>
      <c r="G8" s="351">
        <v>0.6041843574750061</v>
      </c>
      <c r="H8" s="352">
        <v>1.69748154760418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1.5177243013039972</v>
      </c>
      <c r="H9" s="352">
        <v>1.6615300983441399</v>
      </c>
    </row>
    <row r="10" spans="1:8" x14ac:dyDescent="0.3">
      <c r="B10" s="460"/>
      <c r="C10" s="460"/>
      <c r="E10" s="298"/>
      <c r="F10" s="298" t="s">
        <v>282</v>
      </c>
      <c r="G10" s="351">
        <v>0.51682469902670869</v>
      </c>
      <c r="H10" s="352">
        <v>1.47074586512457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2.7201223184848389</v>
      </c>
      <c r="H11" s="352">
        <v>1.6492282156046101</v>
      </c>
    </row>
    <row r="12" spans="1:8" x14ac:dyDescent="0.3">
      <c r="B12" s="460"/>
      <c r="C12" s="460"/>
      <c r="E12" s="298"/>
      <c r="F12" s="298" t="s">
        <v>282</v>
      </c>
      <c r="G12" s="351">
        <v>-0.55300774819381637</v>
      </c>
      <c r="H12" s="352">
        <v>1.37394872012981</v>
      </c>
    </row>
    <row r="13" spans="1:8" x14ac:dyDescent="0.3">
      <c r="B13" s="460"/>
      <c r="C13" s="460"/>
      <c r="E13" s="298">
        <v>2020</v>
      </c>
      <c r="F13" s="298" t="s">
        <v>281</v>
      </c>
      <c r="G13" s="351">
        <v>-23.511509256561844</v>
      </c>
      <c r="H13" s="352">
        <v>-1.39110216616927</v>
      </c>
    </row>
    <row r="14" spans="1:8" x14ac:dyDescent="0.3">
      <c r="B14" s="460"/>
      <c r="C14" s="460"/>
      <c r="E14" s="298"/>
      <c r="F14" s="298" t="s">
        <v>282</v>
      </c>
      <c r="G14" s="351">
        <v>-0.98246706367070935</v>
      </c>
      <c r="H14" s="352">
        <v>-1.3502386559194099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-0.73657828094741618</v>
      </c>
      <c r="H15" s="352">
        <v>-1.2944513491037699</v>
      </c>
    </row>
    <row r="16" spans="1:8" x14ac:dyDescent="0.3">
      <c r="B16" s="460"/>
      <c r="C16" s="460"/>
      <c r="E16" s="298"/>
      <c r="F16" s="298" t="s">
        <v>282</v>
      </c>
      <c r="G16" s="351">
        <v>-2.2816667917808395</v>
      </c>
      <c r="H16" s="352">
        <v>-1.3767193026602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-1.0028997806251061</v>
      </c>
      <c r="H17" s="352">
        <v>-1.34796395481134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1.8758080213591413</v>
      </c>
      <c r="H18" s="354">
        <v>-1.1176945279420201</v>
      </c>
    </row>
  </sheetData>
  <mergeCells count="1">
    <mergeCell ref="B5:C18"/>
  </mergeCells>
  <hyperlinks>
    <hyperlink ref="A1" location="'ÍNDICE GFÁFICOS'!A1" display="Ir al índice de gráficos" xr:uid="{F05D6A27-BEF2-4B3A-91B8-F59BE040CEC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C3CA2-1B05-4AB9-867F-4A2F76277762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937</v>
      </c>
      <c r="C2" s="358" t="s">
        <v>300</v>
      </c>
    </row>
    <row r="3" spans="1:8" ht="13.8" x14ac:dyDescent="0.3">
      <c r="B3" s="340" t="s">
        <v>938</v>
      </c>
      <c r="C3" s="340" t="s">
        <v>310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4.477219162680715</v>
      </c>
      <c r="H5" s="350">
        <v>4.4772191626807096</v>
      </c>
    </row>
    <row r="6" spans="1:8" x14ac:dyDescent="0.3">
      <c r="B6" s="460"/>
      <c r="C6" s="460"/>
      <c r="E6" s="298"/>
      <c r="F6" s="298" t="s">
        <v>282</v>
      </c>
      <c r="G6" s="351">
        <v>2.602640178431856</v>
      </c>
      <c r="H6" s="352">
        <v>3.5399296705562899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1.4459516423395335</v>
      </c>
      <c r="H7" s="352">
        <v>2.84193699448404</v>
      </c>
    </row>
    <row r="8" spans="1:8" x14ac:dyDescent="0.3">
      <c r="B8" s="460"/>
      <c r="C8" s="460"/>
      <c r="E8" s="298"/>
      <c r="F8" s="298" t="s">
        <v>282</v>
      </c>
      <c r="G8" s="351">
        <v>0.18947422023138571</v>
      </c>
      <c r="H8" s="352">
        <v>2.1788213009208701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0.91338849444976589</v>
      </c>
      <c r="H9" s="352">
        <v>1.92573473962665</v>
      </c>
    </row>
    <row r="10" spans="1:8" x14ac:dyDescent="0.3">
      <c r="B10" s="460"/>
      <c r="C10" s="460"/>
      <c r="E10" s="298"/>
      <c r="F10" s="298" t="s">
        <v>282</v>
      </c>
      <c r="G10" s="351">
        <v>0.45734613012270131</v>
      </c>
      <c r="H10" s="352">
        <v>1.68100330470933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3.7087239761921165</v>
      </c>
      <c r="H11" s="352">
        <v>1.97067768634972</v>
      </c>
    </row>
    <row r="12" spans="1:8" x14ac:dyDescent="0.3">
      <c r="B12" s="460"/>
      <c r="C12" s="460"/>
      <c r="E12" s="298"/>
      <c r="F12" s="298" t="s">
        <v>282</v>
      </c>
      <c r="G12" s="351">
        <v>3.0501932239629896</v>
      </c>
      <c r="H12" s="352">
        <v>2.1056171285513798</v>
      </c>
    </row>
    <row r="13" spans="1:8" x14ac:dyDescent="0.3">
      <c r="B13" s="460"/>
      <c r="C13" s="460"/>
      <c r="E13" s="298">
        <v>2020</v>
      </c>
      <c r="F13" s="298" t="s">
        <v>281</v>
      </c>
      <c r="G13" s="351" t="e">
        <v>#N/A</v>
      </c>
      <c r="H13" s="352" t="e">
        <v>#N/A</v>
      </c>
    </row>
    <row r="14" spans="1:8" x14ac:dyDescent="0.3">
      <c r="B14" s="460"/>
      <c r="C14" s="460"/>
      <c r="E14" s="298"/>
      <c r="F14" s="298" t="s">
        <v>282</v>
      </c>
      <c r="G14" s="351" t="e">
        <v>#N/A</v>
      </c>
      <c r="H14" s="352" t="e">
        <v>#N/A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-0.52383686265450713</v>
      </c>
      <c r="H15" s="352">
        <v>1.8134555739729501</v>
      </c>
    </row>
    <row r="16" spans="1:8" x14ac:dyDescent="0.3">
      <c r="B16" s="460"/>
      <c r="C16" s="460"/>
      <c r="E16" s="298"/>
      <c r="F16" s="298" t="s">
        <v>282</v>
      </c>
      <c r="G16" s="351">
        <v>0.91053610628008386</v>
      </c>
      <c r="H16" s="352">
        <v>1.7231636272036599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4.5724062922754491</v>
      </c>
      <c r="H17" s="352">
        <v>1.9821856876647299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3.032724190084096</v>
      </c>
      <c r="H18" s="354">
        <v>2.0697305628663498</v>
      </c>
    </row>
  </sheetData>
  <mergeCells count="1">
    <mergeCell ref="B5:C18"/>
  </mergeCells>
  <hyperlinks>
    <hyperlink ref="A1" location="'ÍNDICE GFÁFICOS'!A1" display="Ir al índice de gráficos" xr:uid="{E6DFF69C-EF1B-4D16-8FCA-2D4BDBA3DAE3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6A949-8A74-4737-9FAA-358CB93564FB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939</v>
      </c>
      <c r="C2" s="358" t="s">
        <v>311</v>
      </c>
    </row>
    <row r="3" spans="1:10" ht="13.8" x14ac:dyDescent="0.3">
      <c r="B3" s="340" t="s">
        <v>940</v>
      </c>
      <c r="C3" s="340" t="s">
        <v>279</v>
      </c>
    </row>
    <row r="4" spans="1:10" ht="27" thickBot="1" x14ac:dyDescent="0.35">
      <c r="F4" s="348"/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356" t="s">
        <v>281</v>
      </c>
      <c r="G5" s="349">
        <v>0</v>
      </c>
      <c r="H5" s="355">
        <v>5.8303626909004001E-2</v>
      </c>
      <c r="I5" s="355">
        <v>5.8303626909003967E-2</v>
      </c>
      <c r="J5" s="350">
        <v>3.4694469519536142E-17</v>
      </c>
    </row>
    <row r="6" spans="1:10" x14ac:dyDescent="0.3">
      <c r="B6" s="460"/>
      <c r="C6" s="460"/>
      <c r="E6" s="298"/>
      <c r="F6" s="356" t="s">
        <v>282</v>
      </c>
      <c r="G6" s="351">
        <v>0</v>
      </c>
      <c r="H6" s="356">
        <v>5.97660977168794E-2</v>
      </c>
      <c r="I6" s="356">
        <v>5.9757149746331145E-2</v>
      </c>
      <c r="J6" s="352">
        <v>8.9479705482550798E-6</v>
      </c>
    </row>
    <row r="7" spans="1:10" x14ac:dyDescent="0.3">
      <c r="B7" s="460"/>
      <c r="C7" s="460"/>
      <c r="E7" s="298">
        <v>2017</v>
      </c>
      <c r="F7" s="356" t="s">
        <v>281</v>
      </c>
      <c r="G7" s="351">
        <v>0.59819440589912642</v>
      </c>
      <c r="H7" s="356">
        <v>0.160297581337218</v>
      </c>
      <c r="I7" s="356">
        <v>0.1320203720523099</v>
      </c>
      <c r="J7" s="352">
        <v>2.8277209284908095E-2</v>
      </c>
    </row>
    <row r="8" spans="1:10" x14ac:dyDescent="0.3">
      <c r="B8" s="460"/>
      <c r="C8" s="460"/>
      <c r="E8" s="298"/>
      <c r="F8" s="356" t="s">
        <v>282</v>
      </c>
      <c r="G8" s="351">
        <v>0.59819440589912642</v>
      </c>
      <c r="H8" s="356">
        <v>0.12657942407534201</v>
      </c>
      <c r="I8" s="356">
        <v>9.7576620951069559E-2</v>
      </c>
      <c r="J8" s="352">
        <v>2.9002803124272447E-2</v>
      </c>
    </row>
    <row r="9" spans="1:10" x14ac:dyDescent="0.3">
      <c r="B9" s="460"/>
      <c r="C9" s="460"/>
      <c r="E9" s="298">
        <v>2018</v>
      </c>
      <c r="F9" s="356" t="s">
        <v>281</v>
      </c>
      <c r="G9" s="351">
        <v>0.51579889243252297</v>
      </c>
      <c r="H9" s="356">
        <v>0.10245206751648001</v>
      </c>
      <c r="I9" s="356">
        <v>7.0392452399532249E-2</v>
      </c>
      <c r="J9" s="352">
        <v>3.2059615116947757E-2</v>
      </c>
    </row>
    <row r="10" spans="1:10" x14ac:dyDescent="0.3">
      <c r="B10" s="460"/>
      <c r="C10" s="460"/>
      <c r="E10" s="298"/>
      <c r="F10" s="356" t="s">
        <v>282</v>
      </c>
      <c r="G10" s="351">
        <v>0.51579889243252297</v>
      </c>
      <c r="H10" s="356">
        <v>9.0279146209480104E-2</v>
      </c>
      <c r="I10" s="356">
        <v>3.7060878082308214E-2</v>
      </c>
      <c r="J10" s="352">
        <v>5.321826812717189E-2</v>
      </c>
    </row>
    <row r="11" spans="1:10" x14ac:dyDescent="0.3">
      <c r="B11" s="460"/>
      <c r="C11" s="460"/>
      <c r="E11" s="298">
        <v>2019</v>
      </c>
      <c r="F11" s="356" t="s">
        <v>281</v>
      </c>
      <c r="G11" s="351">
        <v>0.95523209832268074</v>
      </c>
      <c r="H11" s="356">
        <v>0.2923685173976</v>
      </c>
      <c r="I11" s="356">
        <v>0.11577664541009795</v>
      </c>
      <c r="J11" s="352">
        <v>0.17659187198750204</v>
      </c>
    </row>
    <row r="12" spans="1:10" x14ac:dyDescent="0.3">
      <c r="B12" s="460"/>
      <c r="C12" s="460"/>
      <c r="E12" s="298"/>
      <c r="F12" s="356" t="s">
        <v>282</v>
      </c>
      <c r="G12" s="351">
        <v>0.95523209832268074</v>
      </c>
      <c r="H12" s="356">
        <v>0.25818151492448599</v>
      </c>
      <c r="I12" s="356">
        <v>7.8711143464644806E-2</v>
      </c>
      <c r="J12" s="352">
        <v>0.17947037145984118</v>
      </c>
    </row>
    <row r="13" spans="1:10" x14ac:dyDescent="0.3">
      <c r="B13" s="460"/>
      <c r="C13" s="460"/>
      <c r="E13" s="298">
        <v>2020</v>
      </c>
      <c r="F13" s="356" t="s">
        <v>281</v>
      </c>
      <c r="G13" s="351">
        <v>6.4687879101182713</v>
      </c>
      <c r="H13" s="356">
        <v>0.37256077243658098</v>
      </c>
      <c r="I13" s="356">
        <v>0.14097211931935316</v>
      </c>
      <c r="J13" s="352">
        <v>0.23158865311722782</v>
      </c>
    </row>
    <row r="14" spans="1:10" x14ac:dyDescent="0.3">
      <c r="B14" s="460"/>
      <c r="C14" s="460"/>
      <c r="E14" s="298"/>
      <c r="F14" s="356" t="s">
        <v>282</v>
      </c>
      <c r="G14" s="351">
        <v>6.4687879101182713</v>
      </c>
      <c r="H14" s="356">
        <v>0.51145467744112505</v>
      </c>
      <c r="I14" s="356">
        <v>4.2104897816150066E-2</v>
      </c>
      <c r="J14" s="352">
        <v>0.46934977962497498</v>
      </c>
    </row>
    <row r="15" spans="1:10" x14ac:dyDescent="0.3">
      <c r="B15" s="460"/>
      <c r="C15" s="460"/>
      <c r="E15" s="298">
        <v>2021</v>
      </c>
      <c r="F15" s="356" t="s">
        <v>281</v>
      </c>
      <c r="G15" s="351">
        <v>6.1767370901254548</v>
      </c>
      <c r="H15" s="356">
        <v>1.2732931281943101</v>
      </c>
      <c r="I15" s="356">
        <v>0.20941768040573569</v>
      </c>
      <c r="J15" s="352">
        <v>1.0638754477885743</v>
      </c>
    </row>
    <row r="16" spans="1:10" x14ac:dyDescent="0.3">
      <c r="B16" s="460"/>
      <c r="C16" s="460"/>
      <c r="E16" s="298"/>
      <c r="F16" s="356" t="s">
        <v>282</v>
      </c>
      <c r="G16" s="351">
        <v>6.1767370901254548</v>
      </c>
      <c r="H16" s="356">
        <v>1.6819339736691901</v>
      </c>
      <c r="I16" s="356">
        <v>0.39262684719306529</v>
      </c>
      <c r="J16" s="352">
        <v>1.2893071264761247</v>
      </c>
    </row>
    <row r="17" spans="2:10" x14ac:dyDescent="0.3">
      <c r="B17" s="460"/>
      <c r="C17" s="460"/>
      <c r="E17" s="298">
        <v>2022</v>
      </c>
      <c r="F17" s="356" t="s">
        <v>281</v>
      </c>
      <c r="G17" s="351">
        <v>5.8428005776798617</v>
      </c>
      <c r="H17" s="356">
        <v>1.5549374988450799</v>
      </c>
      <c r="I17" s="356">
        <v>0.31906702613761284</v>
      </c>
      <c r="J17" s="352">
        <v>1.2358704727074672</v>
      </c>
    </row>
    <row r="18" spans="2:10" ht="13.8" thickBot="1" x14ac:dyDescent="0.35">
      <c r="B18" s="460"/>
      <c r="C18" s="460"/>
      <c r="E18" s="298"/>
      <c r="F18" s="356" t="s">
        <v>282</v>
      </c>
      <c r="G18" s="353">
        <v>5.8428005776798617</v>
      </c>
      <c r="H18" s="357">
        <v>1.9961462603422999</v>
      </c>
      <c r="I18" s="357">
        <v>0.10620895309632877</v>
      </c>
      <c r="J18" s="354">
        <v>1.8899373072459711</v>
      </c>
    </row>
  </sheetData>
  <mergeCells count="1">
    <mergeCell ref="B5:C18"/>
  </mergeCells>
  <hyperlinks>
    <hyperlink ref="A1" location="'ÍNDICE GFÁFICOS'!A1" display="Ir al índice de gráficos" xr:uid="{4017778A-FBBC-4BFB-A92B-F2A09AD7376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9722-0CA7-4A40-AD12-E3B01466AC5B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939</v>
      </c>
      <c r="C2" s="358" t="s">
        <v>311</v>
      </c>
    </row>
    <row r="3" spans="1:10" ht="13.8" x14ac:dyDescent="0.3">
      <c r="B3" s="340" t="s">
        <v>941</v>
      </c>
      <c r="C3" s="340" t="s">
        <v>302</v>
      </c>
    </row>
    <row r="4" spans="1:10" ht="27" thickBot="1" x14ac:dyDescent="0.35">
      <c r="F4" s="348"/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356" t="s">
        <v>281</v>
      </c>
      <c r="G5" s="349">
        <v>0</v>
      </c>
      <c r="H5" s="355">
        <v>1.8829407548309501E-2</v>
      </c>
      <c r="I5" s="355">
        <v>1.8829407548309401E-2</v>
      </c>
      <c r="J5" s="350">
        <v>1.0061396160665481E-16</v>
      </c>
    </row>
    <row r="6" spans="1:10" x14ac:dyDescent="0.3">
      <c r="B6" s="460"/>
      <c r="C6" s="460"/>
      <c r="E6" s="298"/>
      <c r="F6" s="356" t="s">
        <v>282</v>
      </c>
      <c r="G6" s="351">
        <v>0</v>
      </c>
      <c r="H6" s="356">
        <v>0.21345147183243701</v>
      </c>
      <c r="I6" s="356">
        <v>6.2897141023105257E-2</v>
      </c>
      <c r="J6" s="352">
        <v>0.15055433080933175</v>
      </c>
    </row>
    <row r="7" spans="1:10" x14ac:dyDescent="0.3">
      <c r="B7" s="460"/>
      <c r="C7" s="460"/>
      <c r="E7" s="298">
        <v>2017</v>
      </c>
      <c r="F7" s="356" t="s">
        <v>281</v>
      </c>
      <c r="G7" s="351">
        <v>0.59819440589912642</v>
      </c>
      <c r="H7" s="356">
        <v>0.16005282482927199</v>
      </c>
      <c r="I7" s="356">
        <v>8.1489406863656695E-3</v>
      </c>
      <c r="J7" s="352">
        <v>0.15190388414290631</v>
      </c>
    </row>
    <row r="8" spans="1:10" x14ac:dyDescent="0.3">
      <c r="B8" s="460"/>
      <c r="C8" s="460"/>
      <c r="E8" s="298"/>
      <c r="F8" s="356" t="s">
        <v>282</v>
      </c>
      <c r="G8" s="351">
        <v>0.59819440589912642</v>
      </c>
      <c r="H8" s="356">
        <v>0.13459559673472599</v>
      </c>
      <c r="I8" s="356">
        <v>5.4457511077151313E-5</v>
      </c>
      <c r="J8" s="352">
        <v>0.13454113922364883</v>
      </c>
    </row>
    <row r="9" spans="1:10" x14ac:dyDescent="0.3">
      <c r="B9" s="460"/>
      <c r="C9" s="460"/>
      <c r="E9" s="298">
        <v>2018</v>
      </c>
      <c r="F9" s="356" t="s">
        <v>281</v>
      </c>
      <c r="G9" s="351">
        <v>0.51579889243252297</v>
      </c>
      <c r="H9" s="356">
        <v>0.128961947271584</v>
      </c>
      <c r="I9" s="356">
        <v>3.5215659036785577E-3</v>
      </c>
      <c r="J9" s="352">
        <v>0.12544038136790545</v>
      </c>
    </row>
    <row r="10" spans="1:10" x14ac:dyDescent="0.3">
      <c r="B10" s="460"/>
      <c r="C10" s="460"/>
      <c r="E10" s="298"/>
      <c r="F10" s="356" t="s">
        <v>282</v>
      </c>
      <c r="G10" s="351">
        <v>0.51579889243252297</v>
      </c>
      <c r="H10" s="356">
        <v>0.10748488137401099</v>
      </c>
      <c r="I10" s="356">
        <v>2.2838258961288892E-3</v>
      </c>
      <c r="J10" s="352">
        <v>0.10520105547788211</v>
      </c>
    </row>
    <row r="11" spans="1:10" x14ac:dyDescent="0.3">
      <c r="B11" s="460"/>
      <c r="C11" s="460"/>
      <c r="E11" s="298">
        <v>2019</v>
      </c>
      <c r="F11" s="356" t="s">
        <v>281</v>
      </c>
      <c r="G11" s="351">
        <v>0.95523209832268074</v>
      </c>
      <c r="H11" s="356">
        <v>0.31172749273613098</v>
      </c>
      <c r="I11" s="356">
        <v>4.7559400732351501E-2</v>
      </c>
      <c r="J11" s="352">
        <v>0.2641680920037795</v>
      </c>
    </row>
    <row r="12" spans="1:10" x14ac:dyDescent="0.3">
      <c r="B12" s="460"/>
      <c r="C12" s="460"/>
      <c r="E12" s="298"/>
      <c r="F12" s="356" t="s">
        <v>282</v>
      </c>
      <c r="G12" s="351">
        <v>0.95523209832268074</v>
      </c>
      <c r="H12" s="356">
        <v>0.37423839208016302</v>
      </c>
      <c r="I12" s="356">
        <v>9.208007044995288E-2</v>
      </c>
      <c r="J12" s="352">
        <v>0.28215832163021015</v>
      </c>
    </row>
    <row r="13" spans="1:10" x14ac:dyDescent="0.3">
      <c r="B13" s="460"/>
      <c r="C13" s="460"/>
      <c r="E13" s="298">
        <v>2020</v>
      </c>
      <c r="F13" s="356" t="s">
        <v>281</v>
      </c>
      <c r="G13" s="351">
        <v>6.4687879101182713</v>
      </c>
      <c r="H13" s="356" t="e">
        <v>#N/A</v>
      </c>
      <c r="I13" s="356" t="e">
        <v>#N/A</v>
      </c>
      <c r="J13" s="352" t="e">
        <v>#N/A</v>
      </c>
    </row>
    <row r="14" spans="1:10" x14ac:dyDescent="0.3">
      <c r="B14" s="460"/>
      <c r="C14" s="460"/>
      <c r="E14" s="298"/>
      <c r="F14" s="356" t="s">
        <v>282</v>
      </c>
      <c r="G14" s="351">
        <v>6.4687879101182713</v>
      </c>
      <c r="H14" s="356" t="e">
        <v>#N/A</v>
      </c>
      <c r="I14" s="356" t="e">
        <v>#N/A</v>
      </c>
      <c r="J14" s="352" t="e">
        <v>#N/A</v>
      </c>
    </row>
    <row r="15" spans="1:10" x14ac:dyDescent="0.3">
      <c r="B15" s="460"/>
      <c r="C15" s="460"/>
      <c r="E15" s="298">
        <v>2021</v>
      </c>
      <c r="F15" s="356" t="s">
        <v>281</v>
      </c>
      <c r="G15" s="351">
        <v>6.1767370901254548</v>
      </c>
      <c r="H15" s="356">
        <v>0.33450949293256799</v>
      </c>
      <c r="I15" s="356">
        <v>6.5219589009484921E-2</v>
      </c>
      <c r="J15" s="352">
        <v>0.26928990392308305</v>
      </c>
    </row>
    <row r="16" spans="1:10" x14ac:dyDescent="0.3">
      <c r="B16" s="460"/>
      <c r="C16" s="460"/>
      <c r="E16" s="298"/>
      <c r="F16" s="356" t="s">
        <v>282</v>
      </c>
      <c r="G16" s="351">
        <v>6.1767370901254548</v>
      </c>
      <c r="H16" s="356">
        <v>2.02904349109681</v>
      </c>
      <c r="I16" s="356">
        <v>0.41671352431237679</v>
      </c>
      <c r="J16" s="352">
        <v>1.6123299667844333</v>
      </c>
    </row>
    <row r="17" spans="2:10" x14ac:dyDescent="0.3">
      <c r="B17" s="460"/>
      <c r="C17" s="460"/>
      <c r="E17" s="298">
        <v>2022</v>
      </c>
      <c r="F17" s="356" t="s">
        <v>281</v>
      </c>
      <c r="G17" s="351">
        <v>5.8428005776798617</v>
      </c>
      <c r="H17" s="356">
        <v>2.4257333541633099</v>
      </c>
      <c r="I17" s="356">
        <v>0.66699898921387124</v>
      </c>
      <c r="J17" s="352">
        <v>1.7587343649494387</v>
      </c>
    </row>
    <row r="18" spans="2:10" ht="13.8" thickBot="1" x14ac:dyDescent="0.35">
      <c r="B18" s="460"/>
      <c r="C18" s="460"/>
      <c r="E18" s="298"/>
      <c r="F18" s="356" t="s">
        <v>282</v>
      </c>
      <c r="G18" s="353">
        <v>5.8428005776798617</v>
      </c>
      <c r="H18" s="357">
        <v>2.6010838749247598</v>
      </c>
      <c r="I18" s="357">
        <v>0.85748620841757206</v>
      </c>
      <c r="J18" s="354">
        <v>1.7435976665071877</v>
      </c>
    </row>
  </sheetData>
  <mergeCells count="1">
    <mergeCell ref="B5:C18"/>
  </mergeCells>
  <hyperlinks>
    <hyperlink ref="A1" location="'ÍNDICE GFÁFICOS'!A1" display="Ir al índice de gráficos" xr:uid="{61B3DA6E-6DC9-4968-9EBB-681D6413F36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EFBF1-C674-47B7-84B2-A4CF76391B75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939</v>
      </c>
      <c r="C2" s="358" t="s">
        <v>311</v>
      </c>
    </row>
    <row r="3" spans="1:10" ht="13.8" x14ac:dyDescent="0.3">
      <c r="B3" s="340" t="s">
        <v>942</v>
      </c>
      <c r="C3" s="340" t="s">
        <v>303</v>
      </c>
    </row>
    <row r="4" spans="1:10" ht="27" thickBot="1" x14ac:dyDescent="0.35">
      <c r="F4" s="348"/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356" t="s">
        <v>281</v>
      </c>
      <c r="G5" s="349">
        <v>0</v>
      </c>
      <c r="H5" s="355">
        <v>0.53630548465746397</v>
      </c>
      <c r="I5" s="355">
        <v>0.53630548465746386</v>
      </c>
      <c r="J5" s="350">
        <v>1.1102230246251565E-16</v>
      </c>
    </row>
    <row r="6" spans="1:10" x14ac:dyDescent="0.3">
      <c r="B6" s="460"/>
      <c r="C6" s="460"/>
      <c r="E6" s="298"/>
      <c r="F6" s="356" t="s">
        <v>282</v>
      </c>
      <c r="G6" s="351">
        <v>0</v>
      </c>
      <c r="H6" s="356">
        <v>0.28469964212214999</v>
      </c>
      <c r="I6" s="356">
        <v>0.20896135577274405</v>
      </c>
      <c r="J6" s="352">
        <v>7.5738286349405937E-2</v>
      </c>
    </row>
    <row r="7" spans="1:10" x14ac:dyDescent="0.3">
      <c r="B7" s="460"/>
      <c r="C7" s="460"/>
      <c r="E7" s="298">
        <v>2017</v>
      </c>
      <c r="F7" s="356" t="s">
        <v>281</v>
      </c>
      <c r="G7" s="351">
        <v>0.55631362755465508</v>
      </c>
      <c r="H7" s="356">
        <v>0.291443174316943</v>
      </c>
      <c r="I7" s="356">
        <v>1.4563737518207623E-2</v>
      </c>
      <c r="J7" s="352">
        <v>0.27687943679873539</v>
      </c>
    </row>
    <row r="8" spans="1:10" x14ac:dyDescent="0.3">
      <c r="B8" s="460"/>
      <c r="C8" s="460"/>
      <c r="E8" s="298"/>
      <c r="F8" s="356" t="s">
        <v>282</v>
      </c>
      <c r="G8" s="351">
        <v>0.55631362755465508</v>
      </c>
      <c r="H8" s="356">
        <v>0.26572762658953603</v>
      </c>
      <c r="I8" s="356">
        <v>3.2596665324215304E-4</v>
      </c>
      <c r="J8" s="352">
        <v>0.26540165993629389</v>
      </c>
    </row>
    <row r="9" spans="1:10" x14ac:dyDescent="0.3">
      <c r="B9" s="460"/>
      <c r="C9" s="460"/>
      <c r="E9" s="298">
        <v>2018</v>
      </c>
      <c r="F9" s="356" t="s">
        <v>281</v>
      </c>
      <c r="G9" s="351">
        <v>0.677034790071672</v>
      </c>
      <c r="H9" s="356">
        <v>0.36002058319367303</v>
      </c>
      <c r="I9" s="356">
        <v>3.4656832616059431E-2</v>
      </c>
      <c r="J9" s="352">
        <v>0.32536375057761358</v>
      </c>
    </row>
    <row r="10" spans="1:10" x14ac:dyDescent="0.3">
      <c r="B10" s="460"/>
      <c r="C10" s="460"/>
      <c r="E10" s="298"/>
      <c r="F10" s="356" t="s">
        <v>282</v>
      </c>
      <c r="G10" s="351">
        <v>0.677034790071672</v>
      </c>
      <c r="H10" s="356">
        <v>0.384981157170324</v>
      </c>
      <c r="I10" s="356">
        <v>7.514989762747265E-2</v>
      </c>
      <c r="J10" s="352">
        <v>0.30983125954285134</v>
      </c>
    </row>
    <row r="11" spans="1:10" x14ac:dyDescent="0.3">
      <c r="B11" s="460"/>
      <c r="C11" s="460"/>
      <c r="E11" s="298">
        <v>2019</v>
      </c>
      <c r="F11" s="356" t="s">
        <v>281</v>
      </c>
      <c r="G11" s="351">
        <v>0.698863034145637</v>
      </c>
      <c r="H11" s="356">
        <v>0.366086785408264</v>
      </c>
      <c r="I11" s="356">
        <v>9.4119410977347162E-2</v>
      </c>
      <c r="J11" s="352">
        <v>0.27196737443091684</v>
      </c>
    </row>
    <row r="12" spans="1:10" x14ac:dyDescent="0.3">
      <c r="B12" s="460"/>
      <c r="C12" s="460"/>
      <c r="E12" s="298"/>
      <c r="F12" s="356" t="s">
        <v>282</v>
      </c>
      <c r="G12" s="351">
        <v>0.698863034145637</v>
      </c>
      <c r="H12" s="356">
        <v>0.33253688521131702</v>
      </c>
      <c r="I12" s="356">
        <v>9.4561802196805975E-2</v>
      </c>
      <c r="J12" s="352">
        <v>0.23797508301451104</v>
      </c>
    </row>
    <row r="13" spans="1:10" x14ac:dyDescent="0.3">
      <c r="B13" s="460"/>
      <c r="C13" s="460"/>
      <c r="E13" s="298">
        <v>2020</v>
      </c>
      <c r="F13" s="356" t="s">
        <v>281</v>
      </c>
      <c r="G13" s="351">
        <v>1.1292319894853635</v>
      </c>
      <c r="H13" s="356">
        <v>1.12518258826052</v>
      </c>
      <c r="I13" s="356">
        <v>9.1600190182557662E-4</v>
      </c>
      <c r="J13" s="352">
        <v>1.1242665863586945</v>
      </c>
    </row>
    <row r="14" spans="1:10" x14ac:dyDescent="0.3">
      <c r="B14" s="460"/>
      <c r="C14" s="460"/>
      <c r="E14" s="298"/>
      <c r="F14" s="356" t="s">
        <v>282</v>
      </c>
      <c r="G14" s="351">
        <v>1.1292319894853635</v>
      </c>
      <c r="H14" s="356">
        <v>1.57147527652665</v>
      </c>
      <c r="I14" s="356">
        <v>6.9501196350516284E-2</v>
      </c>
      <c r="J14" s="352">
        <v>1.5019740801761337</v>
      </c>
    </row>
    <row r="15" spans="1:10" x14ac:dyDescent="0.3">
      <c r="B15" s="460"/>
      <c r="C15" s="460"/>
      <c r="E15" s="298">
        <v>2021</v>
      </c>
      <c r="F15" s="356" t="s">
        <v>281</v>
      </c>
      <c r="G15" s="351">
        <v>1.0807042884468949</v>
      </c>
      <c r="H15" s="356">
        <v>1.4521077944025</v>
      </c>
      <c r="I15" s="356">
        <v>3.7422723908346923E-2</v>
      </c>
      <c r="J15" s="352">
        <v>1.4146850704941532</v>
      </c>
    </row>
    <row r="16" spans="1:10" x14ac:dyDescent="0.3">
      <c r="B16" s="460"/>
      <c r="C16" s="460"/>
      <c r="E16" s="298"/>
      <c r="F16" s="356" t="s">
        <v>282</v>
      </c>
      <c r="G16" s="351">
        <v>1.0807042884468949</v>
      </c>
      <c r="H16" s="356">
        <v>1.3725386568731299</v>
      </c>
      <c r="I16" s="356">
        <v>1.405737092580632E-2</v>
      </c>
      <c r="J16" s="352">
        <v>1.3584812859473236</v>
      </c>
    </row>
    <row r="17" spans="2:10" x14ac:dyDescent="0.3">
      <c r="B17" s="460"/>
      <c r="C17" s="460"/>
      <c r="E17" s="298">
        <v>2022</v>
      </c>
      <c r="F17" s="356" t="s">
        <v>281</v>
      </c>
      <c r="G17" s="351">
        <v>1.5687735570325216</v>
      </c>
      <c r="H17" s="356">
        <v>1.6596797783608599</v>
      </c>
      <c r="I17" s="356">
        <v>8.0231552132285666E-2</v>
      </c>
      <c r="J17" s="352">
        <v>1.5794482262285743</v>
      </c>
    </row>
    <row r="18" spans="2:10" ht="13.8" thickBot="1" x14ac:dyDescent="0.35">
      <c r="B18" s="460"/>
      <c r="C18" s="460"/>
      <c r="E18" s="298"/>
      <c r="F18" s="356" t="s">
        <v>282</v>
      </c>
      <c r="G18" s="353">
        <v>1.5687735570325216</v>
      </c>
      <c r="H18" s="357">
        <v>1.54124271038571</v>
      </c>
      <c r="I18" s="357">
        <v>7.0671665500984276E-2</v>
      </c>
      <c r="J18" s="354">
        <v>1.4705710448847258</v>
      </c>
    </row>
  </sheetData>
  <mergeCells count="1">
    <mergeCell ref="B5:C18"/>
  </mergeCells>
  <hyperlinks>
    <hyperlink ref="A1" location="'ÍNDICE GFÁFICOS'!A1" display="Ir al índice de gráficos" xr:uid="{562BB187-38CD-451E-862F-479D2883224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0DD2-4ABE-4B49-B12E-A8F5B3A2011C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939</v>
      </c>
      <c r="C2" s="358" t="s">
        <v>311</v>
      </c>
    </row>
    <row r="3" spans="1:10" ht="13.8" x14ac:dyDescent="0.3">
      <c r="B3" s="340" t="s">
        <v>943</v>
      </c>
      <c r="C3" s="340" t="s">
        <v>312</v>
      </c>
    </row>
    <row r="4" spans="1:10" ht="27" thickBot="1" x14ac:dyDescent="0.35">
      <c r="F4" s="348"/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356" t="s">
        <v>281</v>
      </c>
      <c r="G5" s="349">
        <v>0</v>
      </c>
      <c r="H5" s="355">
        <v>4.9600804448759299E-2</v>
      </c>
      <c r="I5" s="355">
        <v>4.9600804448759417E-2</v>
      </c>
      <c r="J5" s="350">
        <v>-1.1796119636642288E-16</v>
      </c>
    </row>
    <row r="6" spans="1:10" x14ac:dyDescent="0.3">
      <c r="B6" s="460"/>
      <c r="C6" s="460"/>
      <c r="E6" s="298"/>
      <c r="F6" s="356" t="s">
        <v>282</v>
      </c>
      <c r="G6" s="351">
        <v>0</v>
      </c>
      <c r="H6" s="356">
        <v>2.4688993885636998</v>
      </c>
      <c r="I6" s="356">
        <v>0.98824929229717684</v>
      </c>
      <c r="J6" s="352">
        <v>1.480650096266523</v>
      </c>
    </row>
    <row r="7" spans="1:10" x14ac:dyDescent="0.3">
      <c r="B7" s="460"/>
      <c r="C7" s="460"/>
      <c r="E7" s="298">
        <v>2017</v>
      </c>
      <c r="F7" s="356" t="s">
        <v>281</v>
      </c>
      <c r="G7" s="351">
        <v>0.55631362755465508</v>
      </c>
      <c r="H7" s="356">
        <v>1.70438100685339</v>
      </c>
      <c r="I7" s="356">
        <v>0.64371515137496116</v>
      </c>
      <c r="J7" s="352">
        <v>1.0606658554784287</v>
      </c>
    </row>
    <row r="8" spans="1:10" x14ac:dyDescent="0.3">
      <c r="B8" s="460"/>
      <c r="C8" s="460"/>
      <c r="E8" s="298"/>
      <c r="F8" s="356" t="s">
        <v>282</v>
      </c>
      <c r="G8" s="351">
        <v>0.55631362755465508</v>
      </c>
      <c r="H8" s="356">
        <v>1.38909392375993</v>
      </c>
      <c r="I8" s="356">
        <v>0.18948578747729256</v>
      </c>
      <c r="J8" s="352">
        <v>1.1996081362826374</v>
      </c>
    </row>
    <row r="9" spans="1:10" x14ac:dyDescent="0.3">
      <c r="B9" s="460"/>
      <c r="C9" s="460"/>
      <c r="E9" s="298">
        <v>2018</v>
      </c>
      <c r="F9" s="356" t="s">
        <v>281</v>
      </c>
      <c r="G9" s="351">
        <v>0.677034790071672</v>
      </c>
      <c r="H9" s="356">
        <v>1.32825892058434</v>
      </c>
      <c r="I9" s="356">
        <v>1.9577841658762519E-2</v>
      </c>
      <c r="J9" s="352">
        <v>1.3086810789255776</v>
      </c>
    </row>
    <row r="10" spans="1:10" x14ac:dyDescent="0.3">
      <c r="B10" s="460"/>
      <c r="C10" s="460"/>
      <c r="E10" s="298"/>
      <c r="F10" s="356" t="s">
        <v>282</v>
      </c>
      <c r="G10" s="351">
        <v>0.677034790071672</v>
      </c>
      <c r="H10" s="356">
        <v>1.3114001231532399</v>
      </c>
      <c r="I10" s="356">
        <v>4.627265126375916E-3</v>
      </c>
      <c r="J10" s="352">
        <v>1.306772858026864</v>
      </c>
    </row>
    <row r="11" spans="1:10" x14ac:dyDescent="0.3">
      <c r="B11" s="460"/>
      <c r="C11" s="460"/>
      <c r="E11" s="298">
        <v>2019</v>
      </c>
      <c r="F11" s="356" t="s">
        <v>281</v>
      </c>
      <c r="G11" s="351">
        <v>0.698863034145637</v>
      </c>
      <c r="H11" s="356">
        <v>1.3215737803068901</v>
      </c>
      <c r="I11" s="356">
        <v>5.1204631971807198E-2</v>
      </c>
      <c r="J11" s="352">
        <v>1.270369148335083</v>
      </c>
    </row>
    <row r="12" spans="1:10" x14ac:dyDescent="0.3">
      <c r="B12" s="460"/>
      <c r="C12" s="460"/>
      <c r="E12" s="298"/>
      <c r="F12" s="356" t="s">
        <v>282</v>
      </c>
      <c r="G12" s="351">
        <v>0.698863034145637</v>
      </c>
      <c r="H12" s="356">
        <v>1.2739423689518601</v>
      </c>
      <c r="I12" s="356">
        <v>0.10190429918224167</v>
      </c>
      <c r="J12" s="352">
        <v>1.1720380697696184</v>
      </c>
    </row>
    <row r="13" spans="1:10" x14ac:dyDescent="0.3">
      <c r="B13" s="460"/>
      <c r="C13" s="460"/>
      <c r="E13" s="298">
        <v>2020</v>
      </c>
      <c r="F13" s="356" t="s">
        <v>281</v>
      </c>
      <c r="G13" s="351">
        <v>1.1292319894853635</v>
      </c>
      <c r="H13" s="356" t="e">
        <v>#N/A</v>
      </c>
      <c r="I13" s="356" t="e">
        <v>#N/A</v>
      </c>
      <c r="J13" s="352" t="e">
        <v>#N/A</v>
      </c>
    </row>
    <row r="14" spans="1:10" x14ac:dyDescent="0.3">
      <c r="B14" s="460"/>
      <c r="C14" s="460"/>
      <c r="E14" s="298"/>
      <c r="F14" s="356" t="s">
        <v>282</v>
      </c>
      <c r="G14" s="351">
        <v>1.1292319894853635</v>
      </c>
      <c r="H14" s="356" t="e">
        <v>#N/A</v>
      </c>
      <c r="I14" s="356" t="e">
        <v>#N/A</v>
      </c>
      <c r="J14" s="352" t="e">
        <v>#N/A</v>
      </c>
    </row>
    <row r="15" spans="1:10" x14ac:dyDescent="0.3">
      <c r="B15" s="460"/>
      <c r="C15" s="460"/>
      <c r="E15" s="298">
        <v>2021</v>
      </c>
      <c r="F15" s="356" t="s">
        <v>281</v>
      </c>
      <c r="G15" s="351">
        <v>1.0807042884468949</v>
      </c>
      <c r="H15" s="356">
        <v>4.73321518139538</v>
      </c>
      <c r="I15" s="356">
        <v>0.83957429053796151</v>
      </c>
      <c r="J15" s="352">
        <v>3.8936408908574185</v>
      </c>
    </row>
    <row r="16" spans="1:10" x14ac:dyDescent="0.3">
      <c r="B16" s="460"/>
      <c r="C16" s="460"/>
      <c r="E16" s="298"/>
      <c r="F16" s="356" t="s">
        <v>282</v>
      </c>
      <c r="G16" s="351">
        <v>1.0807042884468949</v>
      </c>
      <c r="H16" s="356">
        <v>4.3529511399491598</v>
      </c>
      <c r="I16" s="356">
        <v>0.84846368052860699</v>
      </c>
      <c r="J16" s="352">
        <v>3.5044874594205528</v>
      </c>
    </row>
    <row r="17" spans="2:10" x14ac:dyDescent="0.3">
      <c r="B17" s="460"/>
      <c r="C17" s="460"/>
      <c r="E17" s="298">
        <v>2022</v>
      </c>
      <c r="F17" s="356" t="s">
        <v>281</v>
      </c>
      <c r="G17" s="351">
        <v>1.5687735570325216</v>
      </c>
      <c r="H17" s="356">
        <v>3.97478891506826</v>
      </c>
      <c r="I17" s="356">
        <v>0.63589047675185795</v>
      </c>
      <c r="J17" s="352">
        <v>3.3388984383164022</v>
      </c>
    </row>
    <row r="18" spans="2:10" ht="13.8" thickBot="1" x14ac:dyDescent="0.35">
      <c r="B18" s="460"/>
      <c r="C18" s="460"/>
      <c r="E18" s="298"/>
      <c r="F18" s="356" t="s">
        <v>282</v>
      </c>
      <c r="G18" s="353">
        <v>1.5687735570325216</v>
      </c>
      <c r="H18" s="357">
        <v>3.6646939209368199</v>
      </c>
      <c r="I18" s="357">
        <v>0.47472855155913396</v>
      </c>
      <c r="J18" s="354">
        <v>3.1899653693776857</v>
      </c>
    </row>
  </sheetData>
  <mergeCells count="1">
    <mergeCell ref="B5:C18"/>
  </mergeCells>
  <hyperlinks>
    <hyperlink ref="A1" location="'ÍNDICE GFÁFICOS'!A1" display="Ir al índice de gráficos" xr:uid="{BFD60443-AF9D-4F79-B955-63FE198F14D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0EA76-D502-42E3-9D93-F428C8B746E8}">
  <dimension ref="A1:Q56"/>
  <sheetViews>
    <sheetView showGridLines="0" workbookViewId="0"/>
  </sheetViews>
  <sheetFormatPr baseColWidth="10" defaultRowHeight="14.4" x14ac:dyDescent="0.3"/>
  <cols>
    <col min="2" max="2" width="8.109375" customWidth="1"/>
    <col min="3" max="10" width="7.77734375" customWidth="1"/>
    <col min="11" max="11" width="7.77734375" style="153" customWidth="1"/>
    <col min="12" max="21" width="7.77734375" customWidth="1"/>
    <col min="23" max="32" width="7.77734375" customWidth="1"/>
  </cols>
  <sheetData>
    <row r="1" spans="1:11" x14ac:dyDescent="0.3">
      <c r="A1" s="346" t="s">
        <v>637</v>
      </c>
    </row>
    <row r="2" spans="1:11" ht="15.6" x14ac:dyDescent="0.3">
      <c r="A2" s="61"/>
    </row>
    <row r="3" spans="1:11" ht="15.6" x14ac:dyDescent="0.3">
      <c r="A3" s="62"/>
      <c r="B3" s="340" t="s">
        <v>210</v>
      </c>
      <c r="C3" s="157"/>
      <c r="D3" s="157"/>
      <c r="E3" s="157"/>
      <c r="F3" s="157"/>
      <c r="G3" s="157"/>
      <c r="H3" s="157"/>
      <c r="I3" s="157"/>
      <c r="J3" s="157"/>
      <c r="K3"/>
    </row>
    <row r="4" spans="1:11" x14ac:dyDescent="0.3">
      <c r="K4"/>
    </row>
    <row r="5" spans="1:11" x14ac:dyDescent="0.3">
      <c r="C5" s="442" t="s">
        <v>118</v>
      </c>
      <c r="D5" s="443"/>
      <c r="E5" s="443"/>
      <c r="F5" s="443"/>
      <c r="G5" s="445"/>
      <c r="H5" s="445"/>
      <c r="I5" s="445"/>
      <c r="J5" s="446"/>
      <c r="K5"/>
    </row>
    <row r="6" spans="1:11" ht="36" x14ac:dyDescent="0.3">
      <c r="C6" s="220" t="s">
        <v>37</v>
      </c>
      <c r="D6" s="221" t="s">
        <v>113</v>
      </c>
      <c r="E6" s="221" t="s">
        <v>112</v>
      </c>
      <c r="F6" s="221" t="s">
        <v>111</v>
      </c>
      <c r="G6" s="221" t="s">
        <v>110</v>
      </c>
      <c r="H6" s="221" t="s">
        <v>31</v>
      </c>
      <c r="I6" s="221" t="s">
        <v>109</v>
      </c>
      <c r="J6" s="222" t="s">
        <v>108</v>
      </c>
      <c r="K6"/>
    </row>
    <row r="7" spans="1:11" x14ac:dyDescent="0.3">
      <c r="A7" s="56"/>
      <c r="B7" s="201" t="s">
        <v>16</v>
      </c>
      <c r="C7" s="204">
        <v>0.4784991440143288</v>
      </c>
      <c r="D7" s="205">
        <v>0.36416896898489554</v>
      </c>
      <c r="E7" s="205">
        <v>0.5320301636530772</v>
      </c>
      <c r="F7" s="205">
        <v>4.1992567233919741E-3</v>
      </c>
      <c r="G7" s="205">
        <v>0.76016855703142794</v>
      </c>
      <c r="H7" s="205">
        <v>1.3406714194779514</v>
      </c>
      <c r="I7" s="205">
        <v>-9.50097358231036</v>
      </c>
      <c r="J7" s="206">
        <v>3.927630481342161</v>
      </c>
      <c r="K7"/>
    </row>
    <row r="8" spans="1:11" ht="15" x14ac:dyDescent="0.35">
      <c r="A8" s="56"/>
      <c r="B8" s="202">
        <v>2016</v>
      </c>
      <c r="C8" s="207">
        <v>-0.67165795740920797</v>
      </c>
      <c r="D8" s="208">
        <v>-0.22657351171297627</v>
      </c>
      <c r="E8" s="208">
        <v>-2.9748701662165429</v>
      </c>
      <c r="F8" s="208">
        <v>-1.5610078460970487</v>
      </c>
      <c r="G8" s="208">
        <v>0.57866546885231762</v>
      </c>
      <c r="H8" s="208">
        <v>-0.90476249173994883</v>
      </c>
      <c r="I8" s="208">
        <v>-14.577530792252613</v>
      </c>
      <c r="J8" s="209">
        <v>4.1757764533332411</v>
      </c>
      <c r="K8"/>
    </row>
    <row r="9" spans="1:11" ht="15" x14ac:dyDescent="0.35">
      <c r="A9" s="56"/>
      <c r="B9" s="202">
        <v>2017</v>
      </c>
      <c r="C9" s="207">
        <v>-1.0004410455782511</v>
      </c>
      <c r="D9" s="208">
        <v>-0.99207216941105258</v>
      </c>
      <c r="E9" s="208">
        <v>0.21282313603303335</v>
      </c>
      <c r="F9" s="208">
        <v>-1.2619223101080093</v>
      </c>
      <c r="G9" s="208">
        <v>0.56114283685081534</v>
      </c>
      <c r="H9" s="208">
        <v>-0.27365122636483707</v>
      </c>
      <c r="I9" s="208">
        <v>-6.5463571938291469</v>
      </c>
      <c r="J9" s="209">
        <v>-7.572700970725414</v>
      </c>
      <c r="K9"/>
    </row>
    <row r="10" spans="1:11" ht="15" x14ac:dyDescent="0.35">
      <c r="A10" s="56"/>
      <c r="B10" s="202">
        <v>2018</v>
      </c>
      <c r="C10" s="207">
        <v>0.8073425408876872</v>
      </c>
      <c r="D10" s="208">
        <v>0.40141970530618099</v>
      </c>
      <c r="E10" s="208">
        <v>1.5492904308394835</v>
      </c>
      <c r="F10" s="208">
        <v>0.41423037243801941</v>
      </c>
      <c r="G10" s="208">
        <v>0.48664108389040828</v>
      </c>
      <c r="H10" s="208">
        <v>4.6804013688471926</v>
      </c>
      <c r="I10" s="208">
        <v>-6.1878533144347747</v>
      </c>
      <c r="J10" s="209">
        <v>4.3003971576060476</v>
      </c>
      <c r="K10"/>
    </row>
    <row r="11" spans="1:11" ht="15" x14ac:dyDescent="0.35">
      <c r="A11" s="56"/>
      <c r="B11" s="202">
        <v>2019</v>
      </c>
      <c r="C11" s="207">
        <v>1.0462101666922166</v>
      </c>
      <c r="D11" s="208">
        <v>1.2911517921412756</v>
      </c>
      <c r="E11" s="208">
        <v>2.2502144851736001</v>
      </c>
      <c r="F11" s="208">
        <v>3.5152132803893799</v>
      </c>
      <c r="G11" s="208">
        <v>0.60588431341581572</v>
      </c>
      <c r="H11" s="208">
        <v>-2.5619777468721154</v>
      </c>
      <c r="I11" s="208">
        <v>-1.8414331653940066</v>
      </c>
      <c r="J11" s="209">
        <v>2.8219163546340176</v>
      </c>
      <c r="K11"/>
    </row>
    <row r="12" spans="1:11" ht="15" x14ac:dyDescent="0.35">
      <c r="B12" s="202">
        <v>2020</v>
      </c>
      <c r="C12" s="207">
        <v>1.2070762734866751</v>
      </c>
      <c r="D12" s="208">
        <v>-1.0582271336583151</v>
      </c>
      <c r="E12" s="208">
        <v>-4.7171565298056919</v>
      </c>
      <c r="F12" s="208">
        <v>-3.6711177630555216</v>
      </c>
      <c r="G12" s="208">
        <v>-0.4945485072702247</v>
      </c>
      <c r="H12" s="208">
        <v>-11.093573019844953</v>
      </c>
      <c r="I12" s="208">
        <v>-5.0806503604128874</v>
      </c>
      <c r="J12" s="209">
        <v>28.278378889699606</v>
      </c>
      <c r="K12"/>
    </row>
    <row r="13" spans="1:11" ht="15" x14ac:dyDescent="0.35">
      <c r="B13" s="202">
        <v>2021</v>
      </c>
      <c r="C13" s="207">
        <v>0.3320947751119761</v>
      </c>
      <c r="D13" s="208">
        <v>1.3724698797944803</v>
      </c>
      <c r="E13" s="208">
        <v>0.62809988048132503</v>
      </c>
      <c r="F13" s="208">
        <v>0.44064503642032565</v>
      </c>
      <c r="G13" s="208">
        <v>2.4548247675470267</v>
      </c>
      <c r="H13" s="208">
        <v>1.4377630954640164</v>
      </c>
      <c r="I13" s="208">
        <v>-28.597689273290573</v>
      </c>
      <c r="J13" s="209">
        <v>3.6515230925347062</v>
      </c>
      <c r="K13"/>
    </row>
    <row r="14" spans="1:11" ht="15" x14ac:dyDescent="0.35">
      <c r="B14" s="203">
        <v>2022</v>
      </c>
      <c r="C14" s="210">
        <v>1.6288692549092054</v>
      </c>
      <c r="D14" s="211">
        <v>1.7610142204346755</v>
      </c>
      <c r="E14" s="211">
        <v>6.7758099090663331</v>
      </c>
      <c r="F14" s="211">
        <v>2.1533540270765985</v>
      </c>
      <c r="G14" s="211">
        <v>1.1285699359338361</v>
      </c>
      <c r="H14" s="211">
        <v>18.100499956856307</v>
      </c>
      <c r="I14" s="211">
        <v>-3.6753009765584999</v>
      </c>
      <c r="J14" s="212">
        <v>-8.1618776076870745</v>
      </c>
      <c r="K14"/>
    </row>
    <row r="15" spans="1:11" s="155" customFormat="1" ht="29.4" customHeight="1" x14ac:dyDescent="0.3">
      <c r="A15" s="156"/>
      <c r="B15" s="213" t="s">
        <v>107</v>
      </c>
      <c r="C15" s="214">
        <v>100</v>
      </c>
      <c r="D15" s="215">
        <v>25.143381230492707</v>
      </c>
      <c r="E15" s="215">
        <v>11.950679791785637</v>
      </c>
      <c r="F15" s="215">
        <v>6.1003594749406176</v>
      </c>
      <c r="G15" s="215">
        <v>37.38099876183022</v>
      </c>
      <c r="H15" s="215">
        <v>5.5684129413621113</v>
      </c>
      <c r="I15" s="215">
        <v>5.4573874368867807</v>
      </c>
      <c r="J15" s="216">
        <v>8.3987803627019293</v>
      </c>
    </row>
    <row r="16" spans="1:11" x14ac:dyDescent="0.3">
      <c r="A16" s="56"/>
      <c r="K16"/>
    </row>
    <row r="17" spans="1:17" ht="18" x14ac:dyDescent="0.5">
      <c r="A17" s="56"/>
      <c r="C17" s="241"/>
      <c r="D17" s="241"/>
      <c r="E17" s="242" t="s">
        <v>106</v>
      </c>
      <c r="F17" s="241"/>
      <c r="G17" s="241"/>
      <c r="K17"/>
    </row>
    <row r="18" spans="1:17" x14ac:dyDescent="0.3">
      <c r="A18" s="56"/>
      <c r="K18"/>
    </row>
    <row r="19" spans="1:17" s="143" customFormat="1" ht="18" x14ac:dyDescent="0.5">
      <c r="B19" s="239" t="s">
        <v>156</v>
      </c>
      <c r="C19" s="145"/>
      <c r="D19" s="145"/>
      <c r="J19" s="146"/>
      <c r="K19" s="145"/>
      <c r="L19" s="145"/>
      <c r="M19" s="145"/>
      <c r="N19" s="145"/>
      <c r="O19" s="145"/>
      <c r="P19" s="145"/>
      <c r="Q19" s="145"/>
    </row>
    <row r="20" spans="1:17" s="143" customFormat="1" ht="18" x14ac:dyDescent="0.5">
      <c r="B20" s="239"/>
      <c r="C20" s="145"/>
      <c r="D20" s="145"/>
      <c r="J20" s="146"/>
      <c r="K20" s="145"/>
      <c r="L20" s="145"/>
      <c r="M20" s="145"/>
      <c r="N20" s="145"/>
      <c r="O20" s="145"/>
      <c r="P20" s="145"/>
      <c r="Q20" s="145"/>
    </row>
    <row r="21" spans="1:17" x14ac:dyDescent="0.3">
      <c r="A21" s="56"/>
      <c r="K21"/>
    </row>
    <row r="22" spans="1:17" x14ac:dyDescent="0.3">
      <c r="A22" s="56"/>
      <c r="K22"/>
    </row>
    <row r="23" spans="1:17" x14ac:dyDescent="0.3">
      <c r="A23" s="56"/>
      <c r="K23"/>
    </row>
    <row r="24" spans="1:17" x14ac:dyDescent="0.3">
      <c r="A24" s="56"/>
      <c r="K24"/>
    </row>
    <row r="25" spans="1:17" x14ac:dyDescent="0.3">
      <c r="A25" s="56"/>
      <c r="K25"/>
    </row>
    <row r="26" spans="1:17" x14ac:dyDescent="0.3">
      <c r="K26"/>
    </row>
    <row r="27" spans="1:17" x14ac:dyDescent="0.3">
      <c r="K27"/>
    </row>
    <row r="28" spans="1:17" x14ac:dyDescent="0.3">
      <c r="K28"/>
    </row>
    <row r="29" spans="1:17" x14ac:dyDescent="0.3">
      <c r="A29" s="56"/>
      <c r="K29"/>
    </row>
    <row r="30" spans="1:17" x14ac:dyDescent="0.3">
      <c r="A30" s="56"/>
      <c r="K30"/>
    </row>
    <row r="31" spans="1:17" x14ac:dyDescent="0.3">
      <c r="A31" s="56"/>
      <c r="K31"/>
    </row>
    <row r="32" spans="1:17" x14ac:dyDescent="0.3">
      <c r="A32" s="56"/>
      <c r="K32"/>
    </row>
    <row r="33" spans="1:11" x14ac:dyDescent="0.3">
      <c r="A33" s="56"/>
      <c r="K33"/>
    </row>
    <row r="34" spans="1:11" x14ac:dyDescent="0.3">
      <c r="A34" s="56"/>
      <c r="K34"/>
    </row>
    <row r="35" spans="1:11" x14ac:dyDescent="0.3">
      <c r="A35" s="56"/>
      <c r="K35"/>
    </row>
    <row r="36" spans="1:11" x14ac:dyDescent="0.3">
      <c r="A36" s="56"/>
      <c r="K36"/>
    </row>
    <row r="37" spans="1:11" x14ac:dyDescent="0.3">
      <c r="A37" s="56"/>
      <c r="K37"/>
    </row>
    <row r="38" spans="1:11" x14ac:dyDescent="0.3">
      <c r="K38"/>
    </row>
    <row r="39" spans="1:11" x14ac:dyDescent="0.3">
      <c r="K39"/>
    </row>
    <row r="40" spans="1:11" x14ac:dyDescent="0.3">
      <c r="K40"/>
    </row>
    <row r="41" spans="1:11" x14ac:dyDescent="0.3">
      <c r="K41"/>
    </row>
    <row r="42" spans="1:11" x14ac:dyDescent="0.3">
      <c r="K42"/>
    </row>
    <row r="43" spans="1:11" x14ac:dyDescent="0.3">
      <c r="K43"/>
    </row>
    <row r="44" spans="1:11" x14ac:dyDescent="0.3">
      <c r="K44"/>
    </row>
    <row r="45" spans="1:11" x14ac:dyDescent="0.3">
      <c r="K45"/>
    </row>
    <row r="46" spans="1:11" x14ac:dyDescent="0.3">
      <c r="K46"/>
    </row>
    <row r="47" spans="1:11" x14ac:dyDescent="0.3">
      <c r="K47"/>
    </row>
    <row r="48" spans="1:11" x14ac:dyDescent="0.3">
      <c r="K48"/>
    </row>
    <row r="49" spans="11:11" x14ac:dyDescent="0.3">
      <c r="K49"/>
    </row>
    <row r="50" spans="11:11" x14ac:dyDescent="0.3">
      <c r="K50"/>
    </row>
    <row r="51" spans="11:11" x14ac:dyDescent="0.3">
      <c r="K51"/>
    </row>
    <row r="52" spans="11:11" x14ac:dyDescent="0.3">
      <c r="K52"/>
    </row>
    <row r="53" spans="11:11" x14ac:dyDescent="0.3">
      <c r="K53"/>
    </row>
    <row r="54" spans="11:11" x14ac:dyDescent="0.3">
      <c r="K54"/>
    </row>
    <row r="55" spans="11:11" x14ac:dyDescent="0.3">
      <c r="K55"/>
    </row>
    <row r="56" spans="11:11" x14ac:dyDescent="0.3">
      <c r="K56"/>
    </row>
  </sheetData>
  <mergeCells count="1">
    <mergeCell ref="C5:J5"/>
  </mergeCells>
  <conditionalFormatting sqref="C8:C14">
    <cfRule type="colorScale" priority="2">
      <colorScale>
        <cfvo type="min"/>
        <cfvo type="percentile" val="50"/>
        <cfvo type="max"/>
        <color theme="4" tint="0.79998168889431442"/>
        <color theme="2"/>
        <color theme="3"/>
      </colorScale>
    </cfRule>
  </conditionalFormatting>
  <conditionalFormatting sqref="D8:E14">
    <cfRule type="colorScale" priority="4">
      <colorScale>
        <cfvo type="min"/>
        <cfvo type="percentile" val="50"/>
        <cfvo type="max"/>
        <color theme="4" tint="0.79998168889431442"/>
        <color theme="2"/>
        <color theme="3"/>
      </colorScale>
    </cfRule>
  </conditionalFormatting>
  <conditionalFormatting sqref="F8:I14">
    <cfRule type="colorScale" priority="3">
      <colorScale>
        <cfvo type="min"/>
        <cfvo type="percentile" val="50"/>
        <cfvo type="max"/>
        <color theme="4" tint="0.79998168889431442"/>
        <color theme="2"/>
        <color theme="3"/>
      </colorScale>
    </cfRule>
  </conditionalFormatting>
  <conditionalFormatting sqref="J8:J14">
    <cfRule type="colorScale" priority="1">
      <colorScale>
        <cfvo type="min"/>
        <cfvo type="percentile" val="50"/>
        <cfvo type="max"/>
        <color theme="4" tint="0.79998168889431442"/>
        <color theme="2"/>
        <color theme="3"/>
      </colorScale>
    </cfRule>
  </conditionalFormatting>
  <hyperlinks>
    <hyperlink ref="A1" location="'ÍNDICE CUADROS'!A1" display="Ir al índice de cuadros" xr:uid="{F8C553BD-F9BE-42AD-978D-F6E6512A8852}"/>
  </hyperlinks>
  <pageMargins left="0.7" right="0.7" top="0.75" bottom="0.75" header="0.3" footer="0.3"/>
  <pageSetup paperSize="9" orientation="portrait" verticalDpi="12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0D582-BDBE-4D9D-B21B-E29EA9A09319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939</v>
      </c>
      <c r="C2" s="358" t="s">
        <v>311</v>
      </c>
    </row>
    <row r="3" spans="1:10" ht="13.8" x14ac:dyDescent="0.3">
      <c r="B3" s="340" t="s">
        <v>944</v>
      </c>
      <c r="C3" s="340" t="s">
        <v>305</v>
      </c>
    </row>
    <row r="4" spans="1:10" ht="27" thickBot="1" x14ac:dyDescent="0.35">
      <c r="F4" s="348"/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356" t="s">
        <v>281</v>
      </c>
      <c r="G5" s="349">
        <v>0</v>
      </c>
      <c r="H5" s="355">
        <v>3.4110806806319802</v>
      </c>
      <c r="I5" s="355">
        <v>3.4110806806319687</v>
      </c>
      <c r="J5" s="350">
        <v>1.1546319456101628E-14</v>
      </c>
    </row>
    <row r="6" spans="1:10" x14ac:dyDescent="0.3">
      <c r="B6" s="460"/>
      <c r="C6" s="460"/>
      <c r="E6" s="298"/>
      <c r="F6" s="356" t="s">
        <v>282</v>
      </c>
      <c r="G6" s="351">
        <v>0</v>
      </c>
      <c r="H6" s="356">
        <v>2.1704622486323299</v>
      </c>
      <c r="I6" s="356">
        <v>1.9757046330350945</v>
      </c>
      <c r="J6" s="352">
        <v>0.19475761559723548</v>
      </c>
    </row>
    <row r="7" spans="1:10" x14ac:dyDescent="0.3">
      <c r="B7" s="460"/>
      <c r="C7" s="460"/>
      <c r="E7" s="298">
        <v>2017</v>
      </c>
      <c r="F7" s="356" t="s">
        <v>281</v>
      </c>
      <c r="G7" s="351">
        <v>1.3419726809695174</v>
      </c>
      <c r="H7" s="356">
        <v>2.08041872895887</v>
      </c>
      <c r="I7" s="356">
        <v>0.22806037870873028</v>
      </c>
      <c r="J7" s="352">
        <v>1.8523583502501397</v>
      </c>
    </row>
    <row r="8" spans="1:10" x14ac:dyDescent="0.3">
      <c r="B8" s="460"/>
      <c r="C8" s="460"/>
      <c r="E8" s="298"/>
      <c r="F8" s="356" t="s">
        <v>282</v>
      </c>
      <c r="G8" s="351">
        <v>1.3419726809695174</v>
      </c>
      <c r="H8" s="356">
        <v>1.75813758038491</v>
      </c>
      <c r="I8" s="356">
        <v>1.8436403671314806E-2</v>
      </c>
      <c r="J8" s="352">
        <v>1.7397011767135953</v>
      </c>
    </row>
    <row r="9" spans="1:10" x14ac:dyDescent="0.3">
      <c r="B9" s="460"/>
      <c r="C9" s="460"/>
      <c r="E9" s="298">
        <v>2018</v>
      </c>
      <c r="F9" s="356" t="s">
        <v>281</v>
      </c>
      <c r="G9" s="351">
        <v>1.1760196053707914</v>
      </c>
      <c r="H9" s="356">
        <v>1.41443819448157</v>
      </c>
      <c r="I9" s="356">
        <v>2.203576819401561E-2</v>
      </c>
      <c r="J9" s="352">
        <v>1.3924024262875545</v>
      </c>
    </row>
    <row r="10" spans="1:10" x14ac:dyDescent="0.3">
      <c r="B10" s="460"/>
      <c r="C10" s="460"/>
      <c r="E10" s="298"/>
      <c r="F10" s="356" t="s">
        <v>282</v>
      </c>
      <c r="G10" s="351">
        <v>1.1760196053707914</v>
      </c>
      <c r="H10" s="356">
        <v>1.3083602520893001</v>
      </c>
      <c r="I10" s="356">
        <v>7.3282898826546317E-2</v>
      </c>
      <c r="J10" s="352">
        <v>1.2350773532627537</v>
      </c>
    </row>
    <row r="11" spans="1:10" x14ac:dyDescent="0.3">
      <c r="B11" s="460"/>
      <c r="C11" s="460"/>
      <c r="E11" s="298">
        <v>2019</v>
      </c>
      <c r="F11" s="356" t="s">
        <v>281</v>
      </c>
      <c r="G11" s="351">
        <v>1.3189484636837343</v>
      </c>
      <c r="H11" s="356">
        <v>1.34786847316187</v>
      </c>
      <c r="I11" s="356">
        <v>0.16964796395439538</v>
      </c>
      <c r="J11" s="352">
        <v>1.1782205092074747</v>
      </c>
    </row>
    <row r="12" spans="1:10" x14ac:dyDescent="0.3">
      <c r="B12" s="460"/>
      <c r="C12" s="460"/>
      <c r="E12" s="298"/>
      <c r="F12" s="356" t="s">
        <v>282</v>
      </c>
      <c r="G12" s="351">
        <v>1.3189484636837343</v>
      </c>
      <c r="H12" s="356">
        <v>1.1798124593828401</v>
      </c>
      <c r="I12" s="356">
        <v>0.12467079814001229</v>
      </c>
      <c r="J12" s="352">
        <v>1.0551416612428277</v>
      </c>
    </row>
    <row r="13" spans="1:10" x14ac:dyDescent="0.3">
      <c r="B13" s="460"/>
      <c r="C13" s="460"/>
      <c r="E13" s="298">
        <v>2020</v>
      </c>
      <c r="F13" s="356" t="s">
        <v>281</v>
      </c>
      <c r="G13" s="351">
        <v>6.9710235296038103</v>
      </c>
      <c r="H13" s="356">
        <v>40.360294854326</v>
      </c>
      <c r="I13" s="356">
        <v>3.154563684461261</v>
      </c>
      <c r="J13" s="352">
        <v>37.205731169864741</v>
      </c>
    </row>
    <row r="14" spans="1:10" x14ac:dyDescent="0.3">
      <c r="B14" s="460"/>
      <c r="C14" s="460"/>
      <c r="E14" s="298"/>
      <c r="F14" s="356" t="s">
        <v>282</v>
      </c>
      <c r="G14" s="351">
        <v>6.9710235296038103</v>
      </c>
      <c r="H14" s="356">
        <v>37.539888539128299</v>
      </c>
      <c r="I14" s="356">
        <v>3.7914169068393804</v>
      </c>
      <c r="J14" s="352">
        <v>33.748471632288918</v>
      </c>
    </row>
    <row r="15" spans="1:10" x14ac:dyDescent="0.3">
      <c r="B15" s="460"/>
      <c r="C15" s="460"/>
      <c r="E15" s="298">
        <v>2021</v>
      </c>
      <c r="F15" s="356" t="s">
        <v>281</v>
      </c>
      <c r="G15" s="351">
        <v>6.388263782631955</v>
      </c>
      <c r="H15" s="356">
        <v>39.884985060987702</v>
      </c>
      <c r="I15" s="356">
        <v>1.0954804854305333</v>
      </c>
      <c r="J15" s="352">
        <v>38.789504575557167</v>
      </c>
    </row>
    <row r="16" spans="1:10" x14ac:dyDescent="0.3">
      <c r="B16" s="460"/>
      <c r="C16" s="460"/>
      <c r="E16" s="298"/>
      <c r="F16" s="356" t="s">
        <v>282</v>
      </c>
      <c r="G16" s="351">
        <v>6.388263782631955</v>
      </c>
      <c r="H16" s="356">
        <v>36.899053447404803</v>
      </c>
      <c r="I16" s="356">
        <v>0.62670522462808231</v>
      </c>
      <c r="J16" s="352">
        <v>36.272348222776721</v>
      </c>
    </row>
    <row r="17" spans="2:10" x14ac:dyDescent="0.3">
      <c r="B17" s="460"/>
      <c r="C17" s="460"/>
      <c r="E17" s="298">
        <v>2022</v>
      </c>
      <c r="F17" s="356" t="s">
        <v>281</v>
      </c>
      <c r="G17" s="351">
        <v>5.9258156394746742</v>
      </c>
      <c r="H17" s="356">
        <v>34.482125600288001</v>
      </c>
      <c r="I17" s="356">
        <v>0.30326552157844194</v>
      </c>
      <c r="J17" s="352">
        <v>34.178860078709562</v>
      </c>
    </row>
    <row r="18" spans="2:10" ht="13.8" thickBot="1" x14ac:dyDescent="0.35">
      <c r="B18" s="460"/>
      <c r="C18" s="460"/>
      <c r="E18" s="298"/>
      <c r="F18" s="356" t="s">
        <v>282</v>
      </c>
      <c r="G18" s="353">
        <v>5.9258156394746742</v>
      </c>
      <c r="H18" s="357">
        <v>32.120512313147401</v>
      </c>
      <c r="I18" s="357">
        <v>0.18169497106566856</v>
      </c>
      <c r="J18" s="354">
        <v>31.938817342081734</v>
      </c>
    </row>
  </sheetData>
  <mergeCells count="1">
    <mergeCell ref="B5:C18"/>
  </mergeCells>
  <hyperlinks>
    <hyperlink ref="A1" location="'ÍNDICE GFÁFICOS'!A1" display="Ir al índice de gráficos" xr:uid="{A20023DA-BFFC-4BCA-9F6C-53C6C84EFDF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1963F-9D16-42B9-84A1-2B4B6A5519AF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939</v>
      </c>
      <c r="C2" s="358" t="s">
        <v>311</v>
      </c>
    </row>
    <row r="3" spans="1:10" ht="13.8" x14ac:dyDescent="0.3">
      <c r="B3" s="340" t="s">
        <v>945</v>
      </c>
      <c r="C3" s="340" t="s">
        <v>306</v>
      </c>
    </row>
    <row r="4" spans="1:10" ht="27" thickBot="1" x14ac:dyDescent="0.35">
      <c r="F4" s="348"/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356" t="s">
        <v>281</v>
      </c>
      <c r="G5" s="349">
        <v>0</v>
      </c>
      <c r="H5" s="355">
        <v>12.2832867550988</v>
      </c>
      <c r="I5" s="355">
        <v>12.283286755098782</v>
      </c>
      <c r="J5" s="350">
        <v>1.7763568394002505E-14</v>
      </c>
    </row>
    <row r="6" spans="1:10" x14ac:dyDescent="0.3">
      <c r="B6" s="460"/>
      <c r="C6" s="460"/>
      <c r="E6" s="298"/>
      <c r="F6" s="356" t="s">
        <v>282</v>
      </c>
      <c r="G6" s="351">
        <v>0</v>
      </c>
      <c r="H6" s="356">
        <v>6.1500164948410196</v>
      </c>
      <c r="I6" s="356">
        <v>3.3017783961693241</v>
      </c>
      <c r="J6" s="352">
        <v>2.8482380986716955</v>
      </c>
    </row>
    <row r="7" spans="1:10" x14ac:dyDescent="0.3">
      <c r="B7" s="460"/>
      <c r="C7" s="460"/>
      <c r="E7" s="298">
        <v>2017</v>
      </c>
      <c r="F7" s="356" t="s">
        <v>281</v>
      </c>
      <c r="G7" s="351">
        <v>1.3419726809695174</v>
      </c>
      <c r="H7" s="356">
        <v>4.11499154037522</v>
      </c>
      <c r="I7" s="356">
        <v>1.3012458099405204</v>
      </c>
      <c r="J7" s="352">
        <v>2.8137457304346993</v>
      </c>
    </row>
    <row r="8" spans="1:10" x14ac:dyDescent="0.3">
      <c r="B8" s="460"/>
      <c r="C8" s="460"/>
      <c r="E8" s="298"/>
      <c r="F8" s="356" t="s">
        <v>282</v>
      </c>
      <c r="G8" s="351">
        <v>1.3419726809695174</v>
      </c>
      <c r="H8" s="356">
        <v>3.5429613498952199</v>
      </c>
      <c r="I8" s="356">
        <v>0.26794780929671519</v>
      </c>
      <c r="J8" s="352">
        <v>3.2750135405985046</v>
      </c>
    </row>
    <row r="9" spans="1:10" x14ac:dyDescent="0.3">
      <c r="B9" s="460"/>
      <c r="C9" s="460"/>
      <c r="E9" s="298">
        <v>2018</v>
      </c>
      <c r="F9" s="356" t="s">
        <v>281</v>
      </c>
      <c r="G9" s="351">
        <v>1.1760196053707914</v>
      </c>
      <c r="H9" s="356">
        <v>3.2152052165783398</v>
      </c>
      <c r="I9" s="356">
        <v>1.9078597486181254E-2</v>
      </c>
      <c r="J9" s="352">
        <v>3.1961266190921584</v>
      </c>
    </row>
    <row r="10" spans="1:10" x14ac:dyDescent="0.3">
      <c r="B10" s="460"/>
      <c r="C10" s="460"/>
      <c r="E10" s="298"/>
      <c r="F10" s="356" t="s">
        <v>282</v>
      </c>
      <c r="G10" s="351">
        <v>1.1760196053707914</v>
      </c>
      <c r="H10" s="356">
        <v>3.3258032946778502</v>
      </c>
      <c r="I10" s="356">
        <v>4.5428577763060356E-2</v>
      </c>
      <c r="J10" s="352">
        <v>3.2803747169147899</v>
      </c>
    </row>
    <row r="11" spans="1:10" x14ac:dyDescent="0.3">
      <c r="B11" s="460"/>
      <c r="C11" s="460"/>
      <c r="E11" s="298">
        <v>2019</v>
      </c>
      <c r="F11" s="356" t="s">
        <v>281</v>
      </c>
      <c r="G11" s="351">
        <v>1.3189484636837343</v>
      </c>
      <c r="H11" s="356">
        <v>3.4768494074351501</v>
      </c>
      <c r="I11" s="356">
        <v>1.3547391061920929E-2</v>
      </c>
      <c r="J11" s="352">
        <v>3.4633020163732291</v>
      </c>
    </row>
    <row r="12" spans="1:10" x14ac:dyDescent="0.3">
      <c r="B12" s="460"/>
      <c r="C12" s="460"/>
      <c r="E12" s="298"/>
      <c r="F12" s="356" t="s">
        <v>282</v>
      </c>
      <c r="G12" s="351">
        <v>1.3189484636837343</v>
      </c>
      <c r="H12" s="356">
        <v>3.61873797186928</v>
      </c>
      <c r="I12" s="356">
        <v>0.13711281205189682</v>
      </c>
      <c r="J12" s="352">
        <v>3.4816251598173831</v>
      </c>
    </row>
    <row r="13" spans="1:10" x14ac:dyDescent="0.3">
      <c r="B13" s="460"/>
      <c r="C13" s="460"/>
      <c r="E13" s="298">
        <v>2020</v>
      </c>
      <c r="F13" s="356" t="s">
        <v>281</v>
      </c>
      <c r="G13" s="351">
        <v>6.9710235296038103</v>
      </c>
      <c r="H13" s="356" t="e">
        <v>#N/A</v>
      </c>
      <c r="I13" s="356" t="e">
        <v>#N/A</v>
      </c>
      <c r="J13" s="352" t="e">
        <v>#N/A</v>
      </c>
    </row>
    <row r="14" spans="1:10" x14ac:dyDescent="0.3">
      <c r="B14" s="460"/>
      <c r="C14" s="460"/>
      <c r="E14" s="298"/>
      <c r="F14" s="356" t="s">
        <v>282</v>
      </c>
      <c r="G14" s="351">
        <v>6.9710235296038103</v>
      </c>
      <c r="H14" s="356" t="e">
        <v>#N/A</v>
      </c>
      <c r="I14" s="356" t="e">
        <v>#N/A</v>
      </c>
      <c r="J14" s="352" t="e">
        <v>#N/A</v>
      </c>
    </row>
    <row r="15" spans="1:10" x14ac:dyDescent="0.3">
      <c r="B15" s="460"/>
      <c r="C15" s="460"/>
      <c r="E15" s="298">
        <v>2021</v>
      </c>
      <c r="F15" s="356" t="s">
        <v>281</v>
      </c>
      <c r="G15" s="351">
        <v>6.388263782631955</v>
      </c>
      <c r="H15" s="356">
        <v>16.497921766982401</v>
      </c>
      <c r="I15" s="356">
        <v>2.3837099226502008</v>
      </c>
      <c r="J15" s="352">
        <v>14.1142118443322</v>
      </c>
    </row>
    <row r="16" spans="1:10" x14ac:dyDescent="0.3">
      <c r="B16" s="460"/>
      <c r="C16" s="460"/>
      <c r="E16" s="298"/>
      <c r="F16" s="356" t="s">
        <v>282</v>
      </c>
      <c r="G16" s="351">
        <v>6.388263782631955</v>
      </c>
      <c r="H16" s="356">
        <v>43.2861070311817</v>
      </c>
      <c r="I16" s="356">
        <v>9.4611021186746243</v>
      </c>
      <c r="J16" s="352">
        <v>33.825004912507076</v>
      </c>
    </row>
    <row r="17" spans="2:10" x14ac:dyDescent="0.3">
      <c r="B17" s="460"/>
      <c r="C17" s="460"/>
      <c r="E17" s="298">
        <v>2022</v>
      </c>
      <c r="F17" s="356" t="s">
        <v>281</v>
      </c>
      <c r="G17" s="351">
        <v>5.9258156394746742</v>
      </c>
      <c r="H17" s="356">
        <v>45.043629395182101</v>
      </c>
      <c r="I17" s="356">
        <v>12.359770697039179</v>
      </c>
      <c r="J17" s="352">
        <v>32.68385869814292</v>
      </c>
    </row>
    <row r="18" spans="2:10" ht="13.8" thickBot="1" x14ac:dyDescent="0.35">
      <c r="B18" s="460"/>
      <c r="C18" s="460"/>
      <c r="E18" s="298"/>
      <c r="F18" s="356" t="s">
        <v>282</v>
      </c>
      <c r="G18" s="353">
        <v>5.9258156394746742</v>
      </c>
      <c r="H18" s="357">
        <v>47.065918830853299</v>
      </c>
      <c r="I18" s="357">
        <v>15.338607417624845</v>
      </c>
      <c r="J18" s="354">
        <v>31.727311413228456</v>
      </c>
    </row>
  </sheetData>
  <mergeCells count="1">
    <mergeCell ref="B5:C18"/>
  </mergeCells>
  <hyperlinks>
    <hyperlink ref="A1" location="'ÍNDICE GFÁFICOS'!A1" display="Ir al índice de gráficos" xr:uid="{228B21B0-DB9A-4F4F-8918-64E011E7751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F4B2F-3CC9-4918-AA0E-801EB1FCD52D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939</v>
      </c>
      <c r="C2" s="358" t="s">
        <v>311</v>
      </c>
    </row>
    <row r="3" spans="1:10" ht="13.8" x14ac:dyDescent="0.3">
      <c r="B3" s="340" t="s">
        <v>946</v>
      </c>
      <c r="C3" s="340" t="s">
        <v>307</v>
      </c>
    </row>
    <row r="4" spans="1:10" ht="27" thickBot="1" x14ac:dyDescent="0.35">
      <c r="F4" s="348"/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356" t="s">
        <v>281</v>
      </c>
      <c r="G5" s="349">
        <v>0</v>
      </c>
      <c r="H5" s="355">
        <v>2.88901413489116</v>
      </c>
      <c r="I5" s="355">
        <v>2.889014134891176</v>
      </c>
      <c r="J5" s="350">
        <v>-1.5987211554602254E-14</v>
      </c>
    </row>
    <row r="6" spans="1:10" x14ac:dyDescent="0.3">
      <c r="B6" s="460"/>
      <c r="C6" s="460"/>
      <c r="E6" s="298"/>
      <c r="F6" s="356" t="s">
        <v>282</v>
      </c>
      <c r="G6" s="351">
        <v>0</v>
      </c>
      <c r="H6" s="356">
        <v>1.62092540122819</v>
      </c>
      <c r="I6" s="356">
        <v>1.3152770526049735</v>
      </c>
      <c r="J6" s="352">
        <v>0.30564834862321644</v>
      </c>
    </row>
    <row r="7" spans="1:10" x14ac:dyDescent="0.3">
      <c r="B7" s="460"/>
      <c r="C7" s="460"/>
      <c r="E7" s="298">
        <v>2017</v>
      </c>
      <c r="F7" s="356" t="s">
        <v>281</v>
      </c>
      <c r="G7" s="351">
        <v>0.45741954466013091</v>
      </c>
      <c r="H7" s="356">
        <v>1.1170420599443101</v>
      </c>
      <c r="I7" s="356">
        <v>0.7652043818107056</v>
      </c>
      <c r="J7" s="352">
        <v>0.35183767813360445</v>
      </c>
    </row>
    <row r="8" spans="1:10" x14ac:dyDescent="0.3">
      <c r="B8" s="460"/>
      <c r="C8" s="460"/>
      <c r="E8" s="298"/>
      <c r="F8" s="356" t="s">
        <v>282</v>
      </c>
      <c r="G8" s="351">
        <v>0.45741954466013091</v>
      </c>
      <c r="H8" s="356">
        <v>1.3651589235028201</v>
      </c>
      <c r="I8" s="356">
        <v>1.0387145740923169</v>
      </c>
      <c r="J8" s="352">
        <v>0.32644434941050315</v>
      </c>
    </row>
    <row r="9" spans="1:10" x14ac:dyDescent="0.3">
      <c r="B9" s="460"/>
      <c r="C9" s="460"/>
      <c r="E9" s="298">
        <v>2018</v>
      </c>
      <c r="F9" s="356" t="s">
        <v>281</v>
      </c>
      <c r="G9" s="351">
        <v>1.4393273069869217</v>
      </c>
      <c r="H9" s="356">
        <v>2.8324864464792499</v>
      </c>
      <c r="I9" s="356">
        <v>1.9749100640789126</v>
      </c>
      <c r="J9" s="352">
        <v>0.85757638240033729</v>
      </c>
    </row>
    <row r="10" spans="1:10" x14ac:dyDescent="0.3">
      <c r="B10" s="460"/>
      <c r="C10" s="460"/>
      <c r="E10" s="298"/>
      <c r="F10" s="356" t="s">
        <v>282</v>
      </c>
      <c r="G10" s="351">
        <v>1.4393273069869217</v>
      </c>
      <c r="H10" s="356">
        <v>2.5124688196495502</v>
      </c>
      <c r="I10" s="356">
        <v>1.7696807408263588</v>
      </c>
      <c r="J10" s="352">
        <v>0.74278807882319131</v>
      </c>
    </row>
    <row r="11" spans="1:10" x14ac:dyDescent="0.3">
      <c r="B11" s="460"/>
      <c r="C11" s="460"/>
      <c r="E11" s="298">
        <v>2019</v>
      </c>
      <c r="F11" s="356" t="s">
        <v>281</v>
      </c>
      <c r="G11" s="351">
        <v>1.4248327127771874</v>
      </c>
      <c r="H11" s="356">
        <v>2.2371169230438701</v>
      </c>
      <c r="I11" s="356">
        <v>1.5612921714081955</v>
      </c>
      <c r="J11" s="352">
        <v>0.67582475163567457</v>
      </c>
    </row>
    <row r="12" spans="1:10" x14ac:dyDescent="0.3">
      <c r="B12" s="460"/>
      <c r="C12" s="460"/>
      <c r="E12" s="298"/>
      <c r="F12" s="356" t="s">
        <v>282</v>
      </c>
      <c r="G12" s="351">
        <v>1.4248327127771874</v>
      </c>
      <c r="H12" s="356">
        <v>1.95771035086497</v>
      </c>
      <c r="I12" s="356">
        <v>1.1835915101435042</v>
      </c>
      <c r="J12" s="352">
        <v>0.77411884072146586</v>
      </c>
    </row>
    <row r="13" spans="1:10" x14ac:dyDescent="0.3">
      <c r="B13" s="460"/>
      <c r="C13" s="460"/>
      <c r="E13" s="298">
        <v>2020</v>
      </c>
      <c r="F13" s="356" t="s">
        <v>281</v>
      </c>
      <c r="G13" s="351">
        <v>10.6651052868239</v>
      </c>
      <c r="H13" s="356">
        <v>19.9776185084568</v>
      </c>
      <c r="I13" s="356">
        <v>0.20835699102222741</v>
      </c>
      <c r="J13" s="352">
        <v>19.769261517434572</v>
      </c>
    </row>
    <row r="14" spans="1:10" x14ac:dyDescent="0.3">
      <c r="B14" s="460"/>
      <c r="C14" s="460"/>
      <c r="E14" s="298"/>
      <c r="F14" s="356" t="s">
        <v>282</v>
      </c>
      <c r="G14" s="351">
        <v>10.6651052868239</v>
      </c>
      <c r="H14" s="356">
        <v>17.985816047333799</v>
      </c>
      <c r="I14" s="356">
        <v>0.14930757230231814</v>
      </c>
      <c r="J14" s="352">
        <v>17.836508475031479</v>
      </c>
    </row>
    <row r="15" spans="1:10" x14ac:dyDescent="0.3">
      <c r="B15" s="460"/>
      <c r="C15" s="460"/>
      <c r="E15" s="298">
        <v>2021</v>
      </c>
      <c r="F15" s="356" t="s">
        <v>281</v>
      </c>
      <c r="G15" s="351">
        <v>11.557044479150775</v>
      </c>
      <c r="H15" s="356">
        <v>18.1725530793397</v>
      </c>
      <c r="I15" s="356">
        <v>0.57492667123588137</v>
      </c>
      <c r="J15" s="352">
        <v>17.597626408103817</v>
      </c>
    </row>
    <row r="16" spans="1:10" x14ac:dyDescent="0.3">
      <c r="B16" s="460"/>
      <c r="C16" s="460"/>
      <c r="E16" s="298"/>
      <c r="F16" s="356" t="s">
        <v>282</v>
      </c>
      <c r="G16" s="351">
        <v>11.557044479150775</v>
      </c>
      <c r="H16" s="356">
        <v>18.353246107206399</v>
      </c>
      <c r="I16" s="356">
        <v>1.1468118896348569</v>
      </c>
      <c r="J16" s="352">
        <v>17.206434217571541</v>
      </c>
    </row>
    <row r="17" spans="2:10" x14ac:dyDescent="0.3">
      <c r="B17" s="460"/>
      <c r="C17" s="460"/>
      <c r="E17" s="298">
        <v>2022</v>
      </c>
      <c r="F17" s="356" t="s">
        <v>281</v>
      </c>
      <c r="G17" s="351">
        <v>11.72272203819902</v>
      </c>
      <c r="H17" s="356">
        <v>21.133875648557499</v>
      </c>
      <c r="I17" s="356">
        <v>2.42238689720278</v>
      </c>
      <c r="J17" s="352">
        <v>18.711488751354718</v>
      </c>
    </row>
    <row r="18" spans="2:10" ht="13.8" thickBot="1" x14ac:dyDescent="0.35">
      <c r="B18" s="460"/>
      <c r="C18" s="460"/>
      <c r="E18" s="298"/>
      <c r="F18" s="356" t="s">
        <v>282</v>
      </c>
      <c r="G18" s="353">
        <v>11.72272203819902</v>
      </c>
      <c r="H18" s="357">
        <v>19.887618433677702</v>
      </c>
      <c r="I18" s="357">
        <v>1.7110989700115566</v>
      </c>
      <c r="J18" s="354">
        <v>18.176519463666146</v>
      </c>
    </row>
  </sheetData>
  <mergeCells count="1">
    <mergeCell ref="B5:C18"/>
  </mergeCells>
  <hyperlinks>
    <hyperlink ref="A1" location="'ÍNDICE GFÁFICOS'!A1" display="Ir al índice de gráficos" xr:uid="{E3C7E46B-5FCD-4CA8-B49B-0BCB4FE6EC5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59E78-88C1-4D9F-8A23-615A9CF20F57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939</v>
      </c>
      <c r="C2" s="358" t="s">
        <v>311</v>
      </c>
    </row>
    <row r="3" spans="1:10" ht="13.8" x14ac:dyDescent="0.3">
      <c r="B3" s="340" t="s">
        <v>947</v>
      </c>
      <c r="C3" s="340" t="s">
        <v>308</v>
      </c>
    </row>
    <row r="4" spans="1:10" ht="27" thickBot="1" x14ac:dyDescent="0.35">
      <c r="F4" s="348"/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356" t="s">
        <v>281</v>
      </c>
      <c r="G5" s="349">
        <v>0</v>
      </c>
      <c r="H5" s="355">
        <v>1.56219463396492</v>
      </c>
      <c r="I5" s="355">
        <v>1.5621946339649297</v>
      </c>
      <c r="J5" s="350">
        <v>-9.7699626167013776E-15</v>
      </c>
    </row>
    <row r="6" spans="1:10" x14ac:dyDescent="0.3">
      <c r="B6" s="460"/>
      <c r="C6" s="460"/>
      <c r="E6" s="298"/>
      <c r="F6" s="356" t="s">
        <v>282</v>
      </c>
      <c r="G6" s="351">
        <v>0</v>
      </c>
      <c r="H6" s="356">
        <v>2.1901904005523001</v>
      </c>
      <c r="I6" s="356">
        <v>2.1442085530435944</v>
      </c>
      <c r="J6" s="352">
        <v>4.5981847508705709E-2</v>
      </c>
    </row>
    <row r="7" spans="1:10" x14ac:dyDescent="0.3">
      <c r="B7" s="460"/>
      <c r="C7" s="460"/>
      <c r="E7" s="298">
        <v>2017</v>
      </c>
      <c r="F7" s="356" t="s">
        <v>281</v>
      </c>
      <c r="G7" s="351">
        <v>0.45741954466013091</v>
      </c>
      <c r="H7" s="356">
        <v>1.5035084538835499</v>
      </c>
      <c r="I7" s="356">
        <v>1.2022236569919107</v>
      </c>
      <c r="J7" s="352">
        <v>0.30128479689163923</v>
      </c>
    </row>
    <row r="8" spans="1:10" x14ac:dyDescent="0.3">
      <c r="B8" s="460"/>
      <c r="C8" s="460"/>
      <c r="E8" s="298"/>
      <c r="F8" s="356" t="s">
        <v>282</v>
      </c>
      <c r="G8" s="351">
        <v>0.45741954466013091</v>
      </c>
      <c r="H8" s="356">
        <v>1.19085364416544</v>
      </c>
      <c r="I8" s="356">
        <v>0.48528565504636856</v>
      </c>
      <c r="J8" s="352">
        <v>0.70556798911907148</v>
      </c>
    </row>
    <row r="9" spans="1:10" x14ac:dyDescent="0.3">
      <c r="B9" s="460"/>
      <c r="C9" s="460"/>
      <c r="E9" s="298">
        <v>2018</v>
      </c>
      <c r="F9" s="356" t="s">
        <v>281</v>
      </c>
      <c r="G9" s="351">
        <v>1.4393273069869217</v>
      </c>
      <c r="H9" s="356">
        <v>2.0621289685467001</v>
      </c>
      <c r="I9" s="356">
        <v>1.0575052730033432</v>
      </c>
      <c r="J9" s="352">
        <v>1.004623695543357</v>
      </c>
    </row>
    <row r="10" spans="1:10" x14ac:dyDescent="0.3">
      <c r="B10" s="460"/>
      <c r="C10" s="460"/>
      <c r="E10" s="298"/>
      <c r="F10" s="356" t="s">
        <v>282</v>
      </c>
      <c r="G10" s="351">
        <v>1.4393273069869217</v>
      </c>
      <c r="H10" s="356">
        <v>2.9490325064465002</v>
      </c>
      <c r="I10" s="356">
        <v>1.7156732524911302</v>
      </c>
      <c r="J10" s="352">
        <v>1.2333592539553699</v>
      </c>
    </row>
    <row r="11" spans="1:10" x14ac:dyDescent="0.3">
      <c r="B11" s="460"/>
      <c r="C11" s="460"/>
      <c r="E11" s="298">
        <v>2019</v>
      </c>
      <c r="F11" s="356" t="s">
        <v>281</v>
      </c>
      <c r="G11" s="351">
        <v>1.4248327127771874</v>
      </c>
      <c r="H11" s="356">
        <v>3.3879031636889199</v>
      </c>
      <c r="I11" s="356">
        <v>2.170495516167017</v>
      </c>
      <c r="J11" s="352">
        <v>1.2174076475219029</v>
      </c>
    </row>
    <row r="12" spans="1:10" x14ac:dyDescent="0.3">
      <c r="B12" s="460"/>
      <c r="C12" s="460"/>
      <c r="E12" s="298"/>
      <c r="F12" s="356" t="s">
        <v>282</v>
      </c>
      <c r="G12" s="351">
        <v>1.4248327127771874</v>
      </c>
      <c r="H12" s="356">
        <v>3.0982162870826602</v>
      </c>
      <c r="I12" s="356">
        <v>2.0119388678803429</v>
      </c>
      <c r="J12" s="352">
        <v>1.0862774192023172</v>
      </c>
    </row>
    <row r="13" spans="1:10" x14ac:dyDescent="0.3">
      <c r="B13" s="460"/>
      <c r="C13" s="460"/>
      <c r="E13" s="298">
        <v>2020</v>
      </c>
      <c r="F13" s="356" t="s">
        <v>281</v>
      </c>
      <c r="G13" s="351">
        <v>10.6651052868239</v>
      </c>
      <c r="H13" s="356" t="e">
        <v>#N/A</v>
      </c>
      <c r="I13" s="356" t="e">
        <v>#N/A</v>
      </c>
      <c r="J13" s="352" t="e">
        <v>#N/A</v>
      </c>
    </row>
    <row r="14" spans="1:10" x14ac:dyDescent="0.3">
      <c r="B14" s="460"/>
      <c r="C14" s="460"/>
      <c r="E14" s="298"/>
      <c r="F14" s="356" t="s">
        <v>282</v>
      </c>
      <c r="G14" s="351">
        <v>10.6651052868239</v>
      </c>
      <c r="H14" s="356" t="e">
        <v>#N/A</v>
      </c>
      <c r="I14" s="356" t="e">
        <v>#N/A</v>
      </c>
      <c r="J14" s="352" t="e">
        <v>#N/A</v>
      </c>
    </row>
    <row r="15" spans="1:10" x14ac:dyDescent="0.3">
      <c r="B15" s="460"/>
      <c r="C15" s="460"/>
      <c r="E15" s="298">
        <v>2021</v>
      </c>
      <c r="F15" s="356" t="s">
        <v>281</v>
      </c>
      <c r="G15" s="351">
        <v>11.557044479150775</v>
      </c>
      <c r="H15" s="356">
        <v>2.76001092222306</v>
      </c>
      <c r="I15" s="356">
        <v>1.5250210942802338</v>
      </c>
      <c r="J15" s="352">
        <v>1.2349898279428262</v>
      </c>
    </row>
    <row r="16" spans="1:10" x14ac:dyDescent="0.3">
      <c r="B16" s="460"/>
      <c r="C16" s="460"/>
      <c r="E16" s="298"/>
      <c r="F16" s="356" t="s">
        <v>282</v>
      </c>
      <c r="G16" s="351">
        <v>11.557044479150775</v>
      </c>
      <c r="H16" s="356">
        <v>4.5362941720706598</v>
      </c>
      <c r="I16" s="356">
        <v>0.43349615619975013</v>
      </c>
      <c r="J16" s="352">
        <v>4.1027980158709099</v>
      </c>
    </row>
    <row r="17" spans="2:10" x14ac:dyDescent="0.3">
      <c r="B17" s="460"/>
      <c r="C17" s="460"/>
      <c r="E17" s="298">
        <v>2022</v>
      </c>
      <c r="F17" s="356" t="s">
        <v>281</v>
      </c>
      <c r="G17" s="351">
        <v>11.72272203819902</v>
      </c>
      <c r="H17" s="356">
        <v>4.2041049750330197</v>
      </c>
      <c r="I17" s="356">
        <v>0.26333510310221248</v>
      </c>
      <c r="J17" s="352">
        <v>3.9407698719308071</v>
      </c>
    </row>
    <row r="18" spans="2:10" ht="13.8" thickBot="1" x14ac:dyDescent="0.35">
      <c r="B18" s="460"/>
      <c r="C18" s="460"/>
      <c r="E18" s="298"/>
      <c r="F18" s="356" t="s">
        <v>282</v>
      </c>
      <c r="G18" s="353">
        <v>11.72272203819902</v>
      </c>
      <c r="H18" s="357">
        <v>5.0829847818345604</v>
      </c>
      <c r="I18" s="357">
        <v>2.2603153159750304E-2</v>
      </c>
      <c r="J18" s="354">
        <v>5.0603816286748105</v>
      </c>
    </row>
  </sheetData>
  <mergeCells count="1">
    <mergeCell ref="B5:C18"/>
  </mergeCells>
  <hyperlinks>
    <hyperlink ref="A1" location="'ÍNDICE GFÁFICOS'!A1" display="Ir al índice de gráficos" xr:uid="{D3CB2D77-7174-4CDD-9320-89154FE0CB9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B227D-7808-4C27-810F-51AA0F3AB170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939</v>
      </c>
      <c r="C2" s="358" t="s">
        <v>311</v>
      </c>
    </row>
    <row r="3" spans="1:10" ht="13.8" x14ac:dyDescent="0.3">
      <c r="B3" s="340" t="s">
        <v>948</v>
      </c>
      <c r="C3" s="340" t="s">
        <v>309</v>
      </c>
    </row>
    <row r="4" spans="1:10" ht="27" thickBot="1" x14ac:dyDescent="0.35">
      <c r="F4" s="348"/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356" t="s">
        <v>281</v>
      </c>
      <c r="G5" s="349">
        <v>0</v>
      </c>
      <c r="H5" s="355">
        <v>16.454129074128701</v>
      </c>
      <c r="I5" s="355">
        <v>16.454129074128709</v>
      </c>
      <c r="J5" s="350">
        <v>-7.1054273576010019E-15</v>
      </c>
    </row>
    <row r="6" spans="1:10" x14ac:dyDescent="0.3">
      <c r="B6" s="460"/>
      <c r="C6" s="460"/>
      <c r="E6" s="298"/>
      <c r="F6" s="356" t="s">
        <v>282</v>
      </c>
      <c r="G6" s="351">
        <v>0</v>
      </c>
      <c r="H6" s="356">
        <v>9.8633101659595894</v>
      </c>
      <c r="I6" s="356">
        <v>8.6006465503193645</v>
      </c>
      <c r="J6" s="352">
        <v>1.2626636156402249</v>
      </c>
    </row>
    <row r="7" spans="1:10" x14ac:dyDescent="0.3">
      <c r="B7" s="460"/>
      <c r="C7" s="460"/>
      <c r="E7" s="298">
        <v>2017</v>
      </c>
      <c r="F7" s="356" t="s">
        <v>281</v>
      </c>
      <c r="G7" s="351">
        <v>0.99491371069824874</v>
      </c>
      <c r="H7" s="356">
        <v>6.6097524327238899</v>
      </c>
      <c r="I7" s="356">
        <v>4.2514891137561053</v>
      </c>
      <c r="J7" s="352">
        <v>2.3582633189677846</v>
      </c>
    </row>
    <row r="8" spans="1:10" x14ac:dyDescent="0.3">
      <c r="B8" s="460"/>
      <c r="C8" s="460"/>
      <c r="E8" s="298"/>
      <c r="F8" s="356" t="s">
        <v>282</v>
      </c>
      <c r="G8" s="351">
        <v>0.99491371069824874</v>
      </c>
      <c r="H8" s="356">
        <v>5.0485740089972904</v>
      </c>
      <c r="I8" s="356">
        <v>2.881443604456682</v>
      </c>
      <c r="J8" s="352">
        <v>2.1671304045406083</v>
      </c>
    </row>
    <row r="9" spans="1:10" x14ac:dyDescent="0.3">
      <c r="B9" s="460"/>
      <c r="C9" s="460"/>
      <c r="E9" s="298">
        <v>2018</v>
      </c>
      <c r="F9" s="356" t="s">
        <v>281</v>
      </c>
      <c r="G9" s="351">
        <v>0.76172062078469371</v>
      </c>
      <c r="H9" s="356">
        <v>4.49955661815157</v>
      </c>
      <c r="I9" s="356">
        <v>2.760682267703487</v>
      </c>
      <c r="J9" s="352">
        <v>1.738874350448083</v>
      </c>
    </row>
    <row r="10" spans="1:10" x14ac:dyDescent="0.3">
      <c r="B10" s="460"/>
      <c r="C10" s="460"/>
      <c r="E10" s="298"/>
      <c r="F10" s="356" t="s">
        <v>282</v>
      </c>
      <c r="G10" s="351">
        <v>0.76172062078469371</v>
      </c>
      <c r="H10" s="356">
        <v>3.7941484767136502</v>
      </c>
      <c r="I10" s="356">
        <v>2.1630933997810198</v>
      </c>
      <c r="J10" s="352">
        <v>1.6310550769326304</v>
      </c>
    </row>
    <row r="11" spans="1:10" x14ac:dyDescent="0.3">
      <c r="B11" s="460"/>
      <c r="C11" s="460"/>
      <c r="E11" s="298">
        <v>2019</v>
      </c>
      <c r="F11" s="356" t="s">
        <v>281</v>
      </c>
      <c r="G11" s="351">
        <v>1.6473311785229834</v>
      </c>
      <c r="H11" s="356">
        <v>4.3091366125430302</v>
      </c>
      <c r="I11" s="356">
        <v>2.7199537071463662</v>
      </c>
      <c r="J11" s="352">
        <v>1.589182905396664</v>
      </c>
    </row>
    <row r="12" spans="1:10" x14ac:dyDescent="0.3">
      <c r="B12" s="460"/>
      <c r="C12" s="460"/>
      <c r="E12" s="298"/>
      <c r="F12" s="356" t="s">
        <v>282</v>
      </c>
      <c r="G12" s="351">
        <v>1.6473311785229834</v>
      </c>
      <c r="H12" s="356">
        <v>3.8087217321704498</v>
      </c>
      <c r="I12" s="356">
        <v>1.8877350855463428</v>
      </c>
      <c r="J12" s="352">
        <v>1.920986646624107</v>
      </c>
    </row>
    <row r="13" spans="1:10" x14ac:dyDescent="0.3">
      <c r="B13" s="460"/>
      <c r="C13" s="460"/>
      <c r="E13" s="298">
        <v>2020</v>
      </c>
      <c r="F13" s="356" t="s">
        <v>281</v>
      </c>
      <c r="G13" s="351">
        <v>8.5306836187483377</v>
      </c>
      <c r="H13" s="356">
        <v>64.806760153195199</v>
      </c>
      <c r="I13" s="356">
        <v>1.9351652367208352</v>
      </c>
      <c r="J13" s="352">
        <v>62.871594916474365</v>
      </c>
    </row>
    <row r="14" spans="1:10" x14ac:dyDescent="0.3">
      <c r="B14" s="460"/>
      <c r="C14" s="460"/>
      <c r="E14" s="298"/>
      <c r="F14" s="356" t="s">
        <v>282</v>
      </c>
      <c r="G14" s="351">
        <v>8.5306836187483377</v>
      </c>
      <c r="H14" s="356">
        <v>58.422608290995399</v>
      </c>
      <c r="I14" s="356">
        <v>1.8231444279390547</v>
      </c>
      <c r="J14" s="352">
        <v>56.599463863056343</v>
      </c>
    </row>
    <row r="15" spans="1:10" x14ac:dyDescent="0.3">
      <c r="B15" s="460"/>
      <c r="C15" s="460"/>
      <c r="E15" s="298">
        <v>2021</v>
      </c>
      <c r="F15" s="356" t="s">
        <v>281</v>
      </c>
      <c r="G15" s="351">
        <v>9.6996744890815076</v>
      </c>
      <c r="H15" s="356">
        <v>53.160784588538</v>
      </c>
      <c r="I15" s="356">
        <v>1.6756042951965699</v>
      </c>
      <c r="J15" s="352">
        <v>51.485180293341429</v>
      </c>
    </row>
    <row r="16" spans="1:10" x14ac:dyDescent="0.3">
      <c r="B16" s="460"/>
      <c r="C16" s="460"/>
      <c r="E16" s="298"/>
      <c r="F16" s="356" t="s">
        <v>282</v>
      </c>
      <c r="G16" s="351">
        <v>9.6996744890815076</v>
      </c>
      <c r="H16" s="356">
        <v>49.164552818552799</v>
      </c>
      <c r="I16" s="356">
        <v>1.8953560383171875</v>
      </c>
      <c r="J16" s="352">
        <v>47.26919678023561</v>
      </c>
    </row>
    <row r="17" spans="2:10" x14ac:dyDescent="0.3">
      <c r="B17" s="460"/>
      <c r="C17" s="460"/>
      <c r="E17" s="298">
        <v>2022</v>
      </c>
      <c r="F17" s="356" t="s">
        <v>281</v>
      </c>
      <c r="G17" s="351">
        <v>9.1418096158680715</v>
      </c>
      <c r="H17" s="356">
        <v>45.460033984047001</v>
      </c>
      <c r="I17" s="356">
        <v>1.8170068234706283</v>
      </c>
      <c r="J17" s="352">
        <v>43.643027160576374</v>
      </c>
    </row>
    <row r="18" spans="2:10" ht="13.8" thickBot="1" x14ac:dyDescent="0.35">
      <c r="B18" s="460"/>
      <c r="C18" s="460"/>
      <c r="E18" s="298"/>
      <c r="F18" s="356" t="s">
        <v>282</v>
      </c>
      <c r="G18" s="353">
        <v>9.1418096158680715</v>
      </c>
      <c r="H18" s="357">
        <v>42.464221251829002</v>
      </c>
      <c r="I18" s="357">
        <v>1.2492410577915352</v>
      </c>
      <c r="J18" s="354">
        <v>41.214980194037466</v>
      </c>
    </row>
  </sheetData>
  <mergeCells count="1">
    <mergeCell ref="B5:C18"/>
  </mergeCells>
  <hyperlinks>
    <hyperlink ref="A1" location="'ÍNDICE GFÁFICOS'!A1" display="Ir al índice de gráficos" xr:uid="{113989D2-932F-4849-BD3F-F97F6D17396A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A4E2E-D659-4A51-998F-639EFD2B38E2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17.33203125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0" ht="14.4" x14ac:dyDescent="0.3">
      <c r="A1" s="346" t="s">
        <v>895</v>
      </c>
    </row>
    <row r="2" spans="1:10" s="266" customFormat="1" ht="12.6" x14ac:dyDescent="0.2">
      <c r="B2" s="358" t="s">
        <v>939</v>
      </c>
      <c r="C2" s="358" t="s">
        <v>311</v>
      </c>
    </row>
    <row r="3" spans="1:10" ht="13.8" x14ac:dyDescent="0.3">
      <c r="B3" s="340" t="s">
        <v>949</v>
      </c>
      <c r="C3" s="340" t="s">
        <v>310</v>
      </c>
    </row>
    <row r="4" spans="1:10" ht="27" thickBot="1" x14ac:dyDescent="0.35">
      <c r="F4" s="348"/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356" t="s">
        <v>281</v>
      </c>
      <c r="G5" s="349">
        <v>0</v>
      </c>
      <c r="H5" s="355">
        <v>20.045491430675401</v>
      </c>
      <c r="I5" s="355">
        <v>20.045491430675355</v>
      </c>
      <c r="J5" s="350">
        <v>4.6185277824406512E-14</v>
      </c>
    </row>
    <row r="6" spans="1:10" x14ac:dyDescent="0.3">
      <c r="B6" s="460"/>
      <c r="C6" s="460"/>
      <c r="E6" s="298"/>
      <c r="F6" s="356" t="s">
        <v>282</v>
      </c>
      <c r="G6" s="351">
        <v>0</v>
      </c>
      <c r="H6" s="356">
        <v>13.4096136645316</v>
      </c>
      <c r="I6" s="356">
        <v>12.531102072484764</v>
      </c>
      <c r="J6" s="352">
        <v>0.87851159204683604</v>
      </c>
    </row>
    <row r="7" spans="1:10" x14ac:dyDescent="0.3">
      <c r="B7" s="460"/>
      <c r="C7" s="460"/>
      <c r="E7" s="298">
        <v>2017</v>
      </c>
      <c r="F7" s="356" t="s">
        <v>281</v>
      </c>
      <c r="G7" s="351">
        <v>0.99491371069824874</v>
      </c>
      <c r="H7" s="356">
        <v>9.6366678270158701</v>
      </c>
      <c r="I7" s="356">
        <v>8.0766058806169791</v>
      </c>
      <c r="J7" s="352">
        <v>1.560061946398891</v>
      </c>
    </row>
    <row r="8" spans="1:10" x14ac:dyDescent="0.3">
      <c r="B8" s="460"/>
      <c r="C8" s="460"/>
      <c r="E8" s="298"/>
      <c r="F8" s="356" t="s">
        <v>282</v>
      </c>
      <c r="G8" s="351">
        <v>0.99491371069824874</v>
      </c>
      <c r="H8" s="356">
        <v>7.23647599029497</v>
      </c>
      <c r="I8" s="356">
        <v>4.7472622613465125</v>
      </c>
      <c r="J8" s="352">
        <v>2.4892137289484575</v>
      </c>
    </row>
    <row r="9" spans="1:10" x14ac:dyDescent="0.3">
      <c r="B9" s="460"/>
      <c r="C9" s="460"/>
      <c r="E9" s="298">
        <v>2018</v>
      </c>
      <c r="F9" s="356" t="s">
        <v>281</v>
      </c>
      <c r="G9" s="351">
        <v>0.76172062078469371</v>
      </c>
      <c r="H9" s="356">
        <v>5.9560365005946201</v>
      </c>
      <c r="I9" s="356">
        <v>3.7084542874049213</v>
      </c>
      <c r="J9" s="352">
        <v>2.2475822131896988</v>
      </c>
    </row>
    <row r="10" spans="1:10" x14ac:dyDescent="0.3">
      <c r="B10" s="460"/>
      <c r="C10" s="460"/>
      <c r="E10" s="298"/>
      <c r="F10" s="356" t="s">
        <v>282</v>
      </c>
      <c r="G10" s="351">
        <v>0.76172062078469371</v>
      </c>
      <c r="H10" s="356">
        <v>4.9982246642852202</v>
      </c>
      <c r="I10" s="356">
        <v>2.8257721104436886</v>
      </c>
      <c r="J10" s="352">
        <v>2.1724525538415316</v>
      </c>
    </row>
    <row r="11" spans="1:10" x14ac:dyDescent="0.3">
      <c r="B11" s="460"/>
      <c r="C11" s="460"/>
      <c r="E11" s="298">
        <v>2019</v>
      </c>
      <c r="F11" s="356" t="s">
        <v>281</v>
      </c>
      <c r="G11" s="351">
        <v>1.6473311785229834</v>
      </c>
      <c r="H11" s="356">
        <v>6.2491402167562304</v>
      </c>
      <c r="I11" s="356">
        <v>3.8835705434766852</v>
      </c>
      <c r="J11" s="352">
        <v>2.3655696732795453</v>
      </c>
    </row>
    <row r="12" spans="1:10" x14ac:dyDescent="0.3">
      <c r="B12" s="460"/>
      <c r="C12" s="460"/>
      <c r="E12" s="298"/>
      <c r="F12" s="356" t="s">
        <v>282</v>
      </c>
      <c r="G12" s="351">
        <v>1.6473311785229834</v>
      </c>
      <c r="H12" s="356">
        <v>6.63095752760041</v>
      </c>
      <c r="I12" s="356">
        <v>4.4336234920489579</v>
      </c>
      <c r="J12" s="352">
        <v>2.1973340355514521</v>
      </c>
    </row>
    <row r="13" spans="1:10" x14ac:dyDescent="0.3">
      <c r="B13" s="460"/>
      <c r="C13" s="460"/>
      <c r="E13" s="298">
        <v>2020</v>
      </c>
      <c r="F13" s="356" t="s">
        <v>281</v>
      </c>
      <c r="G13" s="351">
        <v>8.5306836187483377</v>
      </c>
      <c r="H13" s="356" t="e">
        <v>#N/A</v>
      </c>
      <c r="I13" s="356" t="e">
        <v>#N/A</v>
      </c>
      <c r="J13" s="352" t="e">
        <v>#N/A</v>
      </c>
    </row>
    <row r="14" spans="1:10" x14ac:dyDescent="0.3">
      <c r="B14" s="460"/>
      <c r="C14" s="460"/>
      <c r="E14" s="298"/>
      <c r="F14" s="356" t="s">
        <v>282</v>
      </c>
      <c r="G14" s="351">
        <v>8.5306836187483377</v>
      </c>
      <c r="H14" s="356" t="e">
        <v>#N/A</v>
      </c>
      <c r="I14" s="356" t="e">
        <v>#N/A</v>
      </c>
      <c r="J14" s="352" t="e">
        <v>#N/A</v>
      </c>
    </row>
    <row r="15" spans="1:10" x14ac:dyDescent="0.3">
      <c r="B15" s="460"/>
      <c r="C15" s="460"/>
      <c r="E15" s="298">
        <v>2021</v>
      </c>
      <c r="F15" s="356" t="s">
        <v>281</v>
      </c>
      <c r="G15" s="351">
        <v>9.6996744890815076</v>
      </c>
      <c r="H15" s="356">
        <v>5.9246739199421103</v>
      </c>
      <c r="I15" s="356">
        <v>3.2886211187735617</v>
      </c>
      <c r="J15" s="352">
        <v>2.6360528011685487</v>
      </c>
    </row>
    <row r="16" spans="1:10" x14ac:dyDescent="0.3">
      <c r="B16" s="460"/>
      <c r="C16" s="460"/>
      <c r="E16" s="298"/>
      <c r="F16" s="356" t="s">
        <v>282</v>
      </c>
      <c r="G16" s="351">
        <v>9.6996744890815076</v>
      </c>
      <c r="H16" s="356">
        <v>5.4151141280318704</v>
      </c>
      <c r="I16" s="356">
        <v>2.9692928861176737</v>
      </c>
      <c r="J16" s="352">
        <v>2.4458212419141967</v>
      </c>
    </row>
    <row r="17" spans="2:10" x14ac:dyDescent="0.3">
      <c r="B17" s="460"/>
      <c r="C17" s="460"/>
      <c r="E17" s="298">
        <v>2022</v>
      </c>
      <c r="F17" s="356" t="s">
        <v>281</v>
      </c>
      <c r="G17" s="351">
        <v>9.1418096158680715</v>
      </c>
      <c r="H17" s="356">
        <v>6.82345823472353</v>
      </c>
      <c r="I17" s="356">
        <v>3.9290601003828982</v>
      </c>
      <c r="J17" s="352">
        <v>2.8943981343406318</v>
      </c>
    </row>
    <row r="18" spans="2:10" ht="13.8" thickBot="1" x14ac:dyDescent="0.35">
      <c r="B18" s="460"/>
      <c r="C18" s="460"/>
      <c r="E18" s="298"/>
      <c r="F18" s="356" t="s">
        <v>282</v>
      </c>
      <c r="G18" s="353">
        <v>9.1418096158680715</v>
      </c>
      <c r="H18" s="357">
        <v>7.0212880495900096</v>
      </c>
      <c r="I18" s="357">
        <v>4.2837846028630571</v>
      </c>
      <c r="J18" s="354">
        <v>2.7375034467269526</v>
      </c>
    </row>
  </sheetData>
  <mergeCells count="1">
    <mergeCell ref="B5:C18"/>
  </mergeCells>
  <hyperlinks>
    <hyperlink ref="A1" location="'ÍNDICE GFÁFICOS'!A1" display="Ir al índice de gráficos" xr:uid="{527981B1-A1BD-4265-A229-63982ED1EE2C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71CD0-EC84-4591-9E8B-25E703F4426D}">
  <sheetPr>
    <tabColor theme="3" tint="0.499984740745262"/>
  </sheetPr>
  <dimension ref="A1:L19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bestFit="1" customWidth="1"/>
    <col min="3" max="3" width="43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9" width="10.88671875" style="267" customWidth="1"/>
    <col min="10" max="16384" width="9.109375" style="267"/>
  </cols>
  <sheetData>
    <row r="1" spans="1:12" ht="14.4" x14ac:dyDescent="0.3">
      <c r="A1" s="346" t="s">
        <v>895</v>
      </c>
    </row>
    <row r="2" spans="1:12" s="266" customFormat="1" ht="12.6" x14ac:dyDescent="0.2">
      <c r="B2" s="358" t="s">
        <v>950</v>
      </c>
      <c r="C2" s="358" t="s">
        <v>313</v>
      </c>
    </row>
    <row r="3" spans="1:12" ht="13.8" x14ac:dyDescent="0.3">
      <c r="B3" s="340" t="s">
        <v>951</v>
      </c>
      <c r="C3" s="340" t="s">
        <v>279</v>
      </c>
    </row>
    <row r="4" spans="1:12" ht="40.200000000000003" thickBot="1" x14ac:dyDescent="0.35">
      <c r="F4" s="348"/>
      <c r="G4" s="348" t="s">
        <v>314</v>
      </c>
      <c r="H4" s="348" t="s">
        <v>315</v>
      </c>
      <c r="I4" s="348" t="s">
        <v>316</v>
      </c>
      <c r="J4" s="348" t="s">
        <v>317</v>
      </c>
      <c r="K4" s="348" t="s">
        <v>270</v>
      </c>
      <c r="L4" s="348" t="s">
        <v>119</v>
      </c>
    </row>
    <row r="5" spans="1:12" x14ac:dyDescent="0.3">
      <c r="B5" s="460"/>
      <c r="C5" s="460"/>
      <c r="E5" s="298">
        <v>2016</v>
      </c>
      <c r="F5" s="356" t="s">
        <v>281</v>
      </c>
      <c r="G5" s="349">
        <v>7.47871563557021E-2</v>
      </c>
      <c r="H5" s="355">
        <v>0.94003125120824504</v>
      </c>
      <c r="I5" s="355">
        <v>0.59331624149804196</v>
      </c>
      <c r="J5" s="355">
        <v>0.38797125696131002</v>
      </c>
      <c r="K5" s="355">
        <v>1.2457318193672999</v>
      </c>
      <c r="L5" s="362">
        <v>1</v>
      </c>
    </row>
    <row r="6" spans="1:12" x14ac:dyDescent="0.3">
      <c r="B6" s="460"/>
      <c r="C6" s="460"/>
      <c r="E6" s="298"/>
      <c r="F6" s="356" t="s">
        <v>282</v>
      </c>
      <c r="G6" s="351">
        <v>7.5719316428302999E-2</v>
      </c>
      <c r="H6" s="356">
        <v>0.68490389072703595</v>
      </c>
      <c r="I6" s="356">
        <v>0.47327804603769902</v>
      </c>
      <c r="J6" s="356">
        <v>0.290607107994303</v>
      </c>
      <c r="K6" s="356">
        <v>0.96449160734770201</v>
      </c>
      <c r="L6" s="363">
        <v>1</v>
      </c>
    </row>
    <row r="7" spans="1:12" x14ac:dyDescent="0.3">
      <c r="B7" s="460"/>
      <c r="C7" s="460"/>
      <c r="E7" s="298">
        <v>2017</v>
      </c>
      <c r="F7" s="356" t="s">
        <v>281</v>
      </c>
      <c r="G7" s="351">
        <v>0.134645707213912</v>
      </c>
      <c r="H7" s="356">
        <v>0.48839212636722801</v>
      </c>
      <c r="I7" s="356">
        <v>0.37455875381597198</v>
      </c>
      <c r="J7" s="356">
        <v>0.22942446127524299</v>
      </c>
      <c r="K7" s="356">
        <v>0.67945940633728696</v>
      </c>
      <c r="L7" s="363">
        <v>1</v>
      </c>
    </row>
    <row r="8" spans="1:12" x14ac:dyDescent="0.3">
      <c r="B8" s="460"/>
      <c r="C8" s="460"/>
      <c r="E8" s="298"/>
      <c r="F8" s="356" t="s">
        <v>282</v>
      </c>
      <c r="G8" s="351">
        <v>0.12539089621205901</v>
      </c>
      <c r="H8" s="356">
        <v>0.416840866549054</v>
      </c>
      <c r="I8" s="356">
        <v>0.31788539821760903</v>
      </c>
      <c r="J8" s="356">
        <v>0.24777492332944101</v>
      </c>
      <c r="K8" s="356">
        <v>0.55869023612185698</v>
      </c>
      <c r="L8" s="363">
        <v>1</v>
      </c>
    </row>
    <row r="9" spans="1:12" x14ac:dyDescent="0.3">
      <c r="B9" s="460"/>
      <c r="C9" s="460"/>
      <c r="E9" s="298">
        <v>2018</v>
      </c>
      <c r="F9" s="356" t="s">
        <v>281</v>
      </c>
      <c r="G9" s="351">
        <v>0.11692884335798499</v>
      </c>
      <c r="H9" s="356">
        <v>0.41130533680471199</v>
      </c>
      <c r="I9" s="356">
        <v>0.26958080261833101</v>
      </c>
      <c r="J9" s="356">
        <v>0.387900845134238</v>
      </c>
      <c r="K9" s="356">
        <v>0.54185101838884597</v>
      </c>
      <c r="L9" s="363">
        <v>1</v>
      </c>
    </row>
    <row r="10" spans="1:12" x14ac:dyDescent="0.3">
      <c r="B10" s="460"/>
      <c r="C10" s="460"/>
      <c r="E10" s="298"/>
      <c r="F10" s="356" t="s">
        <v>282</v>
      </c>
      <c r="G10" s="351">
        <v>0.11258930981218999</v>
      </c>
      <c r="H10" s="356">
        <v>0.39028997275643001</v>
      </c>
      <c r="I10" s="356">
        <v>0.25056743887343402</v>
      </c>
      <c r="J10" s="356">
        <v>0.38962935902326301</v>
      </c>
      <c r="K10" s="356">
        <v>0.50701855269837703</v>
      </c>
      <c r="L10" s="363">
        <v>1</v>
      </c>
    </row>
    <row r="11" spans="1:12" x14ac:dyDescent="0.3">
      <c r="B11" s="460"/>
      <c r="C11" s="460"/>
      <c r="E11" s="298">
        <v>2019</v>
      </c>
      <c r="F11" s="356" t="s">
        <v>281</v>
      </c>
      <c r="G11" s="351">
        <v>0.21670984374313601</v>
      </c>
      <c r="H11" s="356">
        <v>0.35213390286624602</v>
      </c>
      <c r="I11" s="356">
        <v>0.26727221354526598</v>
      </c>
      <c r="J11" s="356">
        <v>0.38708471298909403</v>
      </c>
      <c r="K11" s="356">
        <v>0.58182927327237099</v>
      </c>
      <c r="L11" s="363">
        <v>1</v>
      </c>
    </row>
    <row r="12" spans="1:12" x14ac:dyDescent="0.3">
      <c r="B12" s="460"/>
      <c r="C12" s="460"/>
      <c r="E12" s="298"/>
      <c r="F12" s="356" t="s">
        <v>282</v>
      </c>
      <c r="G12" s="351">
        <v>0.21562071850384101</v>
      </c>
      <c r="H12" s="356">
        <v>0.31883969073714602</v>
      </c>
      <c r="I12" s="356">
        <v>0.26046360204894597</v>
      </c>
      <c r="J12" s="356">
        <v>0.37779827981663</v>
      </c>
      <c r="K12" s="356">
        <v>0.58298126413273998</v>
      </c>
      <c r="L12" s="363">
        <v>1</v>
      </c>
    </row>
    <row r="13" spans="1:12" x14ac:dyDescent="0.3">
      <c r="B13" s="460"/>
      <c r="C13" s="460"/>
      <c r="E13" s="298">
        <v>2020</v>
      </c>
      <c r="F13" s="356" t="s">
        <v>281</v>
      </c>
      <c r="G13" s="351">
        <v>0.13222326392661801</v>
      </c>
      <c r="H13" s="356">
        <v>0.497684312069746</v>
      </c>
      <c r="I13" s="356">
        <v>1.1635189044008101</v>
      </c>
      <c r="J13" s="356">
        <v>0.58938072383902296</v>
      </c>
      <c r="K13" s="356">
        <v>1.31246169001827</v>
      </c>
      <c r="L13" s="363">
        <v>1</v>
      </c>
    </row>
    <row r="14" spans="1:12" x14ac:dyDescent="0.3">
      <c r="B14" s="460"/>
      <c r="C14" s="460"/>
      <c r="E14" s="298"/>
      <c r="F14" s="356" t="s">
        <v>282</v>
      </c>
      <c r="G14" s="351">
        <v>0.12280218003629401</v>
      </c>
      <c r="H14" s="356">
        <v>0.53163882230055004</v>
      </c>
      <c r="I14" s="356">
        <v>0.97179008758327501</v>
      </c>
      <c r="J14" s="356">
        <v>0.44084247767790602</v>
      </c>
      <c r="K14" s="356">
        <v>0.99716563558967097</v>
      </c>
      <c r="L14" s="363">
        <v>1</v>
      </c>
    </row>
    <row r="15" spans="1:12" x14ac:dyDescent="0.3">
      <c r="B15" s="460"/>
      <c r="C15" s="460"/>
      <c r="E15" s="298">
        <v>2021</v>
      </c>
      <c r="F15" s="356" t="s">
        <v>281</v>
      </c>
      <c r="G15" s="351">
        <v>0.19707481773220401</v>
      </c>
      <c r="H15" s="356">
        <v>0.49557309611015699</v>
      </c>
      <c r="I15" s="356">
        <v>1.0265184946743799</v>
      </c>
      <c r="J15" s="356">
        <v>0.41826560039941202</v>
      </c>
      <c r="K15" s="356">
        <v>0.86486771645831995</v>
      </c>
      <c r="L15" s="363">
        <v>1</v>
      </c>
    </row>
    <row r="16" spans="1:12" x14ac:dyDescent="0.3">
      <c r="B16" s="460"/>
      <c r="C16" s="460"/>
      <c r="E16" s="298"/>
      <c r="F16" s="356" t="s">
        <v>282</v>
      </c>
      <c r="G16" s="351">
        <v>0.229829182281407</v>
      </c>
      <c r="H16" s="356">
        <v>0.47025857546695199</v>
      </c>
      <c r="I16" s="356">
        <v>1.0086702631138</v>
      </c>
      <c r="J16" s="356">
        <v>0.40245056832742798</v>
      </c>
      <c r="K16" s="356">
        <v>0.777481166666117</v>
      </c>
      <c r="L16" s="363">
        <v>1</v>
      </c>
    </row>
    <row r="17" spans="2:12" x14ac:dyDescent="0.3">
      <c r="B17" s="460"/>
      <c r="C17" s="460"/>
      <c r="E17" s="298">
        <v>2022</v>
      </c>
      <c r="F17" s="356" t="s">
        <v>281</v>
      </c>
      <c r="G17" s="351">
        <v>0.22470285515275901</v>
      </c>
      <c r="H17" s="356">
        <v>0.53506836827873205</v>
      </c>
      <c r="I17" s="356">
        <v>0.99412039897794002</v>
      </c>
      <c r="J17" s="356">
        <v>0.41660636185920502</v>
      </c>
      <c r="K17" s="356">
        <v>0.75537829005617796</v>
      </c>
      <c r="L17" s="363">
        <v>1</v>
      </c>
    </row>
    <row r="18" spans="2:12" ht="13.8" thickBot="1" x14ac:dyDescent="0.35">
      <c r="B18" s="460"/>
      <c r="C18" s="460"/>
      <c r="E18" s="298"/>
      <c r="F18" s="356" t="s">
        <v>282</v>
      </c>
      <c r="G18" s="353">
        <v>0.25838218131685903</v>
      </c>
      <c r="H18" s="357">
        <v>0.53198136365552695</v>
      </c>
      <c r="I18" s="357">
        <v>0.97611631707238899</v>
      </c>
      <c r="J18" s="357">
        <v>0.39262611343634202</v>
      </c>
      <c r="K18" s="357">
        <v>0.73668415240122898</v>
      </c>
      <c r="L18" s="364">
        <v>1</v>
      </c>
    </row>
    <row r="19" spans="2:12" x14ac:dyDescent="0.3">
      <c r="K19" s="348"/>
      <c r="L19" s="348"/>
    </row>
  </sheetData>
  <mergeCells count="1">
    <mergeCell ref="B5:C18"/>
  </mergeCells>
  <hyperlinks>
    <hyperlink ref="A1" location="'ÍNDICE GFÁFICOS'!A1" display="Ir al índice de gráficos" xr:uid="{74CAFBE4-E3A6-482E-9861-0DFE252FC7D7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7DD2D-E9C8-4175-9445-29B559A728EE}">
  <sheetPr>
    <tabColor theme="3" tint="0.499984740745262"/>
  </sheetPr>
  <dimension ref="A1:L19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0.6640625" style="267" customWidth="1"/>
    <col min="3" max="3" width="43" style="267" customWidth="1"/>
    <col min="4" max="4" width="3.88671875" style="267" customWidth="1"/>
    <col min="5" max="5" width="5.5546875" style="267" bestFit="1" customWidth="1"/>
    <col min="6" max="6" width="12.88671875" style="267" bestFit="1" customWidth="1"/>
    <col min="7" max="7" width="9.44140625" style="267" customWidth="1"/>
    <col min="8" max="8" width="9.33203125" style="267" customWidth="1"/>
    <col min="9" max="9" width="10.88671875" style="267" customWidth="1"/>
    <col min="10" max="16384" width="9.109375" style="267"/>
  </cols>
  <sheetData>
    <row r="1" spans="1:12" ht="14.4" x14ac:dyDescent="0.3">
      <c r="A1" s="346" t="s">
        <v>895</v>
      </c>
    </row>
    <row r="2" spans="1:12" s="266" customFormat="1" ht="12.6" x14ac:dyDescent="0.2">
      <c r="B2" s="358" t="s">
        <v>950</v>
      </c>
      <c r="C2" s="358" t="s">
        <v>313</v>
      </c>
    </row>
    <row r="3" spans="1:12" ht="13.8" x14ac:dyDescent="0.3">
      <c r="B3" s="340" t="s">
        <v>952</v>
      </c>
      <c r="C3" s="340" t="s">
        <v>289</v>
      </c>
    </row>
    <row r="4" spans="1:12" ht="40.200000000000003" thickBot="1" x14ac:dyDescent="0.35">
      <c r="F4" s="348"/>
      <c r="G4" s="348" t="s">
        <v>314</v>
      </c>
      <c r="H4" s="348" t="s">
        <v>315</v>
      </c>
      <c r="I4" s="348" t="s">
        <v>316</v>
      </c>
      <c r="J4" s="348" t="s">
        <v>317</v>
      </c>
      <c r="K4" s="348" t="s">
        <v>270</v>
      </c>
      <c r="L4" s="348" t="s">
        <v>119</v>
      </c>
    </row>
    <row r="5" spans="1:12" x14ac:dyDescent="0.3">
      <c r="B5" s="460"/>
      <c r="C5" s="460"/>
      <c r="E5" s="298">
        <v>2016</v>
      </c>
      <c r="F5" s="356" t="s">
        <v>281</v>
      </c>
      <c r="G5" s="349">
        <v>4.2500844740613997E-2</v>
      </c>
      <c r="H5" s="355">
        <v>0.28587786679906602</v>
      </c>
      <c r="I5" s="355">
        <v>1.1258940820621299</v>
      </c>
      <c r="J5" s="355">
        <v>0.28529377089364799</v>
      </c>
      <c r="K5" s="355">
        <v>1.3749770889523301</v>
      </c>
      <c r="L5" s="362">
        <v>1</v>
      </c>
    </row>
    <row r="6" spans="1:12" x14ac:dyDescent="0.3">
      <c r="B6" s="460"/>
      <c r="C6" s="460"/>
      <c r="E6" s="298"/>
      <c r="F6" s="356" t="s">
        <v>282</v>
      </c>
      <c r="G6" s="351">
        <v>0.143096434026108</v>
      </c>
      <c r="H6" s="356">
        <v>2.0169162673004499</v>
      </c>
      <c r="I6" s="356">
        <v>0.79666984960985798</v>
      </c>
      <c r="J6" s="356">
        <v>0.33780467380401902</v>
      </c>
      <c r="K6" s="356">
        <v>1.12459264978152</v>
      </c>
      <c r="L6" s="363">
        <v>1</v>
      </c>
    </row>
    <row r="7" spans="1:12" x14ac:dyDescent="0.3">
      <c r="B7" s="460"/>
      <c r="C7" s="460"/>
      <c r="E7" s="298">
        <v>2017</v>
      </c>
      <c r="F7" s="356" t="s">
        <v>281</v>
      </c>
      <c r="G7" s="351">
        <v>0.134542873464785</v>
      </c>
      <c r="H7" s="356">
        <v>1.18106840712432</v>
      </c>
      <c r="I7" s="356">
        <v>0.52677972029888398</v>
      </c>
      <c r="J7" s="356">
        <v>0.26616925855707801</v>
      </c>
      <c r="K7" s="356">
        <v>0.82041645668803898</v>
      </c>
      <c r="L7" s="363">
        <v>1</v>
      </c>
    </row>
    <row r="8" spans="1:12" x14ac:dyDescent="0.3">
      <c r="B8" s="460"/>
      <c r="C8" s="460"/>
      <c r="E8" s="298"/>
      <c r="F8" s="356" t="s">
        <v>282</v>
      </c>
      <c r="G8" s="351">
        <v>0.12930040193662201</v>
      </c>
      <c r="H8" s="356">
        <v>0.95305451164408195</v>
      </c>
      <c r="I8" s="356">
        <v>0.45126053942479499</v>
      </c>
      <c r="J8" s="356">
        <v>0.231416829506713</v>
      </c>
      <c r="K8" s="356">
        <v>0.66888318858575102</v>
      </c>
      <c r="L8" s="363">
        <v>1</v>
      </c>
    </row>
    <row r="9" spans="1:12" x14ac:dyDescent="0.3">
      <c r="B9" s="460"/>
      <c r="C9" s="460"/>
      <c r="E9" s="298">
        <v>2018</v>
      </c>
      <c r="F9" s="356" t="s">
        <v>281</v>
      </c>
      <c r="G9" s="351">
        <v>0.13118738683687201</v>
      </c>
      <c r="H9" s="356">
        <v>0.79002721055339198</v>
      </c>
      <c r="I9" s="356">
        <v>0.40644456760480902</v>
      </c>
      <c r="J9" s="356">
        <v>0.33097463904299401</v>
      </c>
      <c r="K9" s="356">
        <v>0.62340992010450103</v>
      </c>
      <c r="L9" s="363">
        <v>1</v>
      </c>
    </row>
    <row r="10" spans="1:12" x14ac:dyDescent="0.3">
      <c r="B10" s="460"/>
      <c r="C10" s="460"/>
      <c r="E10" s="298"/>
      <c r="F10" s="356" t="s">
        <v>282</v>
      </c>
      <c r="G10" s="351">
        <v>0.122850555896967</v>
      </c>
      <c r="H10" s="356">
        <v>0.72033624379648098</v>
      </c>
      <c r="I10" s="356">
        <v>0.39949306322313499</v>
      </c>
      <c r="J10" s="356">
        <v>0.42212503873917601</v>
      </c>
      <c r="K10" s="356">
        <v>0.58193513198900904</v>
      </c>
      <c r="L10" s="363">
        <v>1</v>
      </c>
    </row>
    <row r="11" spans="1:12" x14ac:dyDescent="0.3">
      <c r="B11" s="460"/>
      <c r="C11" s="460"/>
      <c r="E11" s="298">
        <v>2019</v>
      </c>
      <c r="F11" s="356" t="s">
        <v>281</v>
      </c>
      <c r="G11" s="351">
        <v>0.22376949898991599</v>
      </c>
      <c r="H11" s="356">
        <v>0.66905453820864902</v>
      </c>
      <c r="I11" s="356">
        <v>0.42926254210085302</v>
      </c>
      <c r="J11" s="356">
        <v>0.47635110045902102</v>
      </c>
      <c r="K11" s="356">
        <v>0.70066523762522304</v>
      </c>
      <c r="L11" s="363">
        <v>1</v>
      </c>
    </row>
    <row r="12" spans="1:12" x14ac:dyDescent="0.3">
      <c r="B12" s="460"/>
      <c r="C12" s="460"/>
      <c r="E12" s="298"/>
      <c r="F12" s="356" t="s">
        <v>282</v>
      </c>
      <c r="G12" s="351">
        <v>0.25959844443653302</v>
      </c>
      <c r="H12" s="356">
        <v>0.62406145278371905</v>
      </c>
      <c r="I12" s="356">
        <v>0.456162018756604</v>
      </c>
      <c r="J12" s="356">
        <v>0.47527133769306301</v>
      </c>
      <c r="K12" s="356">
        <v>0.76922448326150505</v>
      </c>
      <c r="L12" s="363">
        <v>1</v>
      </c>
    </row>
    <row r="13" spans="1:12" x14ac:dyDescent="0.3">
      <c r="B13" s="460"/>
      <c r="C13" s="460"/>
      <c r="E13" s="298">
        <v>2020</v>
      </c>
      <c r="F13" s="356" t="s">
        <v>281</v>
      </c>
      <c r="G13" s="351" t="e">
        <v>#N/A</v>
      </c>
      <c r="H13" s="356" t="e">
        <v>#N/A</v>
      </c>
      <c r="I13" s="356" t="e">
        <v>#N/A</v>
      </c>
      <c r="J13" s="356" t="e">
        <v>#N/A</v>
      </c>
      <c r="K13" s="356" t="e">
        <v>#N/A</v>
      </c>
      <c r="L13" s="363">
        <v>1</v>
      </c>
    </row>
    <row r="14" spans="1:12" x14ac:dyDescent="0.3">
      <c r="B14" s="460"/>
      <c r="C14" s="460"/>
      <c r="E14" s="298"/>
      <c r="F14" s="356" t="s">
        <v>282</v>
      </c>
      <c r="G14" s="351" t="e">
        <v>#N/A</v>
      </c>
      <c r="H14" s="356" t="e">
        <v>#N/A</v>
      </c>
      <c r="I14" s="356" t="e">
        <v>#N/A</v>
      </c>
      <c r="J14" s="356" t="e">
        <v>#N/A</v>
      </c>
      <c r="K14" s="356" t="e">
        <v>#N/A</v>
      </c>
      <c r="L14" s="363">
        <v>1</v>
      </c>
    </row>
    <row r="15" spans="1:12" x14ac:dyDescent="0.3">
      <c r="B15" s="460"/>
      <c r="C15" s="460"/>
      <c r="E15" s="298">
        <v>2021</v>
      </c>
      <c r="F15" s="356" t="s">
        <v>281</v>
      </c>
      <c r="G15" s="351">
        <v>0.213737403036248</v>
      </c>
      <c r="H15" s="356">
        <v>1.09376449687421</v>
      </c>
      <c r="I15" s="356">
        <v>0.96948395747518101</v>
      </c>
      <c r="J15" s="356">
        <v>0.27566432624909198</v>
      </c>
      <c r="K15" s="356">
        <v>0.43339700979374002</v>
      </c>
      <c r="L15" s="363">
        <v>1</v>
      </c>
    </row>
    <row r="16" spans="1:12" x14ac:dyDescent="0.3">
      <c r="B16" s="460"/>
      <c r="C16" s="460"/>
      <c r="E16" s="298"/>
      <c r="F16" s="356" t="s">
        <v>282</v>
      </c>
      <c r="G16" s="351">
        <v>0.481892767763552</v>
      </c>
      <c r="H16" s="356">
        <v>0.98300463305512398</v>
      </c>
      <c r="I16" s="356">
        <v>1.5645951652503201</v>
      </c>
      <c r="J16" s="356">
        <v>0.288759436302987</v>
      </c>
      <c r="K16" s="356">
        <v>0.33654303133423402</v>
      </c>
      <c r="L16" s="363">
        <v>1</v>
      </c>
    </row>
    <row r="17" spans="2:12" x14ac:dyDescent="0.3">
      <c r="B17" s="460"/>
      <c r="C17" s="460"/>
      <c r="E17" s="298">
        <v>2022</v>
      </c>
      <c r="F17" s="356" t="s">
        <v>281</v>
      </c>
      <c r="G17" s="351">
        <v>0.50261978276531105</v>
      </c>
      <c r="H17" s="356">
        <v>0.975670933116773</v>
      </c>
      <c r="I17" s="356">
        <v>1.59320239450388</v>
      </c>
      <c r="J17" s="356">
        <v>0.24551239848232001</v>
      </c>
      <c r="K17" s="356">
        <v>0.37357556686069898</v>
      </c>
      <c r="L17" s="363">
        <v>1</v>
      </c>
    </row>
    <row r="18" spans="2:12" ht="13.8" thickBot="1" x14ac:dyDescent="0.35">
      <c r="B18" s="460"/>
      <c r="C18" s="460"/>
      <c r="E18" s="298"/>
      <c r="F18" s="356" t="s">
        <v>282</v>
      </c>
      <c r="G18" s="353">
        <v>0.50197927804824105</v>
      </c>
      <c r="H18" s="357">
        <v>0.96922810292502604</v>
      </c>
      <c r="I18" s="357">
        <v>1.6261667732593299</v>
      </c>
      <c r="J18" s="357">
        <v>0.24816731420248</v>
      </c>
      <c r="K18" s="357">
        <v>0.37550487701888802</v>
      </c>
      <c r="L18" s="364">
        <v>1</v>
      </c>
    </row>
    <row r="19" spans="2:12" x14ac:dyDescent="0.3">
      <c r="K19" s="348"/>
      <c r="L19" s="348"/>
    </row>
  </sheetData>
  <mergeCells count="1">
    <mergeCell ref="B5:C18"/>
  </mergeCells>
  <hyperlinks>
    <hyperlink ref="A1" location="'ÍNDICE GFÁFICOS'!A1" display="Ir al índice de gráficos" xr:uid="{8DFF48CA-5236-470C-85DD-268285DCA71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D54DD-CF83-4235-8902-3B7E7207C9A3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" style="267" bestFit="1" customWidth="1"/>
    <col min="3" max="3" width="17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953</v>
      </c>
      <c r="C2" s="358" t="s">
        <v>318</v>
      </c>
    </row>
    <row r="3" spans="1:8" ht="13.8" x14ac:dyDescent="0.3">
      <c r="B3" s="340" t="s">
        <v>954</v>
      </c>
      <c r="C3" s="340" t="s">
        <v>301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-2.4665788828038802E-2</v>
      </c>
      <c r="G5" s="355">
        <v>-0.523832034148351</v>
      </c>
      <c r="H5" s="350">
        <v>0.523832034148351</v>
      </c>
    </row>
    <row r="6" spans="1:8" x14ac:dyDescent="0.3">
      <c r="B6" s="460"/>
      <c r="C6" s="460"/>
      <c r="E6" s="298">
        <v>2</v>
      </c>
      <c r="F6" s="351">
        <v>-0.30077152280769098</v>
      </c>
      <c r="G6" s="356">
        <v>-0.523832034148351</v>
      </c>
      <c r="H6" s="352">
        <v>0.523832034148351</v>
      </c>
    </row>
    <row r="7" spans="1:8" x14ac:dyDescent="0.3">
      <c r="B7" s="460"/>
      <c r="C7" s="460"/>
      <c r="E7" s="298">
        <v>3</v>
      </c>
      <c r="F7" s="351">
        <v>-0.33767334790421599</v>
      </c>
      <c r="G7" s="356">
        <v>-0.523832034148351</v>
      </c>
      <c r="H7" s="352">
        <v>0.523832034148351</v>
      </c>
    </row>
    <row r="8" spans="1:8" x14ac:dyDescent="0.3">
      <c r="B8" s="460"/>
      <c r="C8" s="460"/>
      <c r="E8" s="298">
        <v>4</v>
      </c>
      <c r="F8" s="351">
        <v>0.26938932575212698</v>
      </c>
      <c r="G8" s="356">
        <v>-0.523832034148351</v>
      </c>
      <c r="H8" s="352">
        <v>0.523832034148351</v>
      </c>
    </row>
    <row r="9" spans="1:8" x14ac:dyDescent="0.3">
      <c r="B9" s="460"/>
      <c r="C9" s="460"/>
      <c r="E9" s="298">
        <v>5</v>
      </c>
      <c r="F9" s="351">
        <v>-5.8028021995650499E-2</v>
      </c>
      <c r="G9" s="356">
        <v>-0.523832034148351</v>
      </c>
      <c r="H9" s="352">
        <v>0.523832034148351</v>
      </c>
    </row>
    <row r="10" spans="1:8" x14ac:dyDescent="0.3">
      <c r="B10" s="460"/>
      <c r="C10" s="460"/>
      <c r="E10" s="298">
        <v>6</v>
      </c>
      <c r="F10" s="351">
        <v>-1.0955656725293901E-2</v>
      </c>
      <c r="G10" s="356">
        <v>-0.523832034148351</v>
      </c>
      <c r="H10" s="352">
        <v>0.523832034148351</v>
      </c>
    </row>
    <row r="11" spans="1:8" x14ac:dyDescent="0.3">
      <c r="B11" s="460"/>
      <c r="C11" s="460"/>
      <c r="E11" s="298">
        <v>7</v>
      </c>
      <c r="F11" s="351">
        <v>-0.15146209761559801</v>
      </c>
      <c r="G11" s="356">
        <v>-0.523832034148351</v>
      </c>
      <c r="H11" s="352">
        <v>0.523832034148351</v>
      </c>
    </row>
    <row r="12" spans="1:8" x14ac:dyDescent="0.3">
      <c r="B12" s="460"/>
      <c r="C12" s="460"/>
      <c r="E12" s="298">
        <v>8</v>
      </c>
      <c r="F12" s="351">
        <v>7.9483544810446297E-2</v>
      </c>
      <c r="G12" s="356">
        <v>-0.523832034148351</v>
      </c>
      <c r="H12" s="352">
        <v>0.523832034148351</v>
      </c>
    </row>
    <row r="13" spans="1:8" x14ac:dyDescent="0.3">
      <c r="B13" s="460"/>
      <c r="C13" s="460"/>
      <c r="E13" s="298">
        <v>9</v>
      </c>
      <c r="F13" s="351">
        <v>5.2232986180221097E-2</v>
      </c>
      <c r="G13" s="356">
        <v>-0.523832034148351</v>
      </c>
      <c r="H13" s="352">
        <v>0.523832034148351</v>
      </c>
    </row>
    <row r="14" spans="1:8" x14ac:dyDescent="0.3">
      <c r="B14" s="460"/>
      <c r="C14" s="460"/>
      <c r="E14" s="298">
        <v>10</v>
      </c>
      <c r="F14" s="351">
        <v>-5.5764310461564603E-4</v>
      </c>
      <c r="G14" s="356">
        <v>-0.523832034148351</v>
      </c>
      <c r="H14" s="352">
        <v>0.523832034148351</v>
      </c>
    </row>
    <row r="15" spans="1:8" ht="13.8" thickBot="1" x14ac:dyDescent="0.35">
      <c r="B15" s="460"/>
      <c r="C15" s="460"/>
      <c r="E15" s="298">
        <v>11</v>
      </c>
      <c r="F15" s="353">
        <v>-3.7717943180575697E-2</v>
      </c>
      <c r="G15" s="357">
        <v>-0.523832034148351</v>
      </c>
      <c r="H15" s="354">
        <v>0.523832034148351</v>
      </c>
    </row>
    <row r="16" spans="1:8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B8B7B3B2-5DE7-497D-A53C-B83C44A4477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317C9-5313-45AA-8FAA-658062F0EA4E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" style="267" bestFit="1" customWidth="1"/>
    <col min="3" max="3" width="17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953</v>
      </c>
      <c r="C2" s="358" t="s">
        <v>318</v>
      </c>
    </row>
    <row r="3" spans="1:8" ht="13.8" x14ac:dyDescent="0.3">
      <c r="B3" s="340" t="s">
        <v>955</v>
      </c>
      <c r="C3" s="340" t="s">
        <v>319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0.34362287740722502</v>
      </c>
      <c r="G5" s="355">
        <v>-0.523832034148351</v>
      </c>
      <c r="H5" s="350">
        <v>0.523832034148351</v>
      </c>
    </row>
    <row r="6" spans="1:8" x14ac:dyDescent="0.3">
      <c r="B6" s="460"/>
      <c r="C6" s="460"/>
      <c r="E6" s="298">
        <v>2</v>
      </c>
      <c r="F6" s="351">
        <v>0.20527175687736801</v>
      </c>
      <c r="G6" s="356">
        <v>-0.523832034148351</v>
      </c>
      <c r="H6" s="352">
        <v>0.523832034148351</v>
      </c>
    </row>
    <row r="7" spans="1:8" x14ac:dyDescent="0.3">
      <c r="B7" s="460"/>
      <c r="C7" s="460"/>
      <c r="E7" s="298">
        <v>3</v>
      </c>
      <c r="F7" s="351">
        <v>0.12532896604446001</v>
      </c>
      <c r="G7" s="356">
        <v>-0.523832034148351</v>
      </c>
      <c r="H7" s="352">
        <v>0.523832034148351</v>
      </c>
    </row>
    <row r="8" spans="1:8" x14ac:dyDescent="0.3">
      <c r="B8" s="460"/>
      <c r="C8" s="460"/>
      <c r="E8" s="298">
        <v>4</v>
      </c>
      <c r="F8" s="351">
        <v>-8.6863226139122802E-3</v>
      </c>
      <c r="G8" s="356">
        <v>-0.523832034148351</v>
      </c>
      <c r="H8" s="352">
        <v>0.523832034148351</v>
      </c>
    </row>
    <row r="9" spans="1:8" x14ac:dyDescent="0.3">
      <c r="B9" s="460"/>
      <c r="C9" s="460"/>
      <c r="E9" s="298">
        <v>5</v>
      </c>
      <c r="F9" s="351">
        <v>-9.90861198754978E-2</v>
      </c>
      <c r="G9" s="356">
        <v>-0.523832034148351</v>
      </c>
      <c r="H9" s="352">
        <v>0.523832034148351</v>
      </c>
    </row>
    <row r="10" spans="1:8" x14ac:dyDescent="0.3">
      <c r="B10" s="460"/>
      <c r="C10" s="460"/>
      <c r="E10" s="298">
        <v>6</v>
      </c>
      <c r="F10" s="351">
        <v>-0.18035104250693901</v>
      </c>
      <c r="G10" s="356">
        <v>-0.523832034148351</v>
      </c>
      <c r="H10" s="352">
        <v>0.523832034148351</v>
      </c>
    </row>
    <row r="11" spans="1:8" x14ac:dyDescent="0.3">
      <c r="B11" s="460"/>
      <c r="C11" s="460"/>
      <c r="E11" s="298">
        <v>7</v>
      </c>
      <c r="F11" s="351">
        <v>-0.114404023938333</v>
      </c>
      <c r="G11" s="356">
        <v>-0.523832034148351</v>
      </c>
      <c r="H11" s="352">
        <v>0.523832034148351</v>
      </c>
    </row>
    <row r="12" spans="1:8" x14ac:dyDescent="0.3">
      <c r="B12" s="460"/>
      <c r="C12" s="460"/>
      <c r="E12" s="298">
        <v>8</v>
      </c>
      <c r="F12" s="351">
        <v>-0.29444594523206402</v>
      </c>
      <c r="G12" s="356">
        <v>-0.523832034148351</v>
      </c>
      <c r="H12" s="352">
        <v>0.523832034148351</v>
      </c>
    </row>
    <row r="13" spans="1:8" x14ac:dyDescent="0.3">
      <c r="B13" s="460"/>
      <c r="C13" s="460"/>
      <c r="E13" s="298">
        <v>9</v>
      </c>
      <c r="F13" s="351">
        <v>-0.28159201377135701</v>
      </c>
      <c r="G13" s="356">
        <v>-0.523832034148351</v>
      </c>
      <c r="H13" s="352">
        <v>0.523832034148351</v>
      </c>
    </row>
    <row r="14" spans="1:8" ht="13.8" thickBot="1" x14ac:dyDescent="0.35">
      <c r="B14" s="460"/>
      <c r="C14" s="460"/>
      <c r="E14" s="298">
        <v>10</v>
      </c>
      <c r="F14" s="353">
        <v>-0.150330216819961</v>
      </c>
      <c r="G14" s="357">
        <v>-0.523832034148351</v>
      </c>
      <c r="H14" s="354">
        <v>0.523832034148351</v>
      </c>
    </row>
    <row r="15" spans="1:8" x14ac:dyDescent="0.3">
      <c r="B15" s="460"/>
      <c r="C15" s="460"/>
      <c r="E15" s="298"/>
      <c r="F15" s="356"/>
      <c r="G15" s="356"/>
      <c r="H15" s="356"/>
    </row>
    <row r="16" spans="1:8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74AB9782-0548-4CCB-8326-457AC88520A9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96AD4-18EA-4BBB-B8D3-AC5D5986E410}">
  <dimension ref="A1:C16"/>
  <sheetViews>
    <sheetView showGridLines="0" workbookViewId="0"/>
  </sheetViews>
  <sheetFormatPr baseColWidth="10" defaultRowHeight="14.4" x14ac:dyDescent="0.3"/>
  <cols>
    <col min="2" max="2" width="21.77734375" customWidth="1"/>
    <col min="3" max="3" width="49.5546875" customWidth="1"/>
  </cols>
  <sheetData>
    <row r="1" spans="1:3" x14ac:dyDescent="0.3">
      <c r="A1" s="346" t="s">
        <v>637</v>
      </c>
    </row>
    <row r="2" spans="1:3" x14ac:dyDescent="0.3">
      <c r="B2" s="36"/>
    </row>
    <row r="3" spans="1:3" x14ac:dyDescent="0.3">
      <c r="B3" s="340" t="s">
        <v>211</v>
      </c>
    </row>
    <row r="4" spans="1:3" x14ac:dyDescent="0.3">
      <c r="B4" s="36"/>
    </row>
    <row r="5" spans="1:3" x14ac:dyDescent="0.3">
      <c r="B5" s="93" t="s">
        <v>93</v>
      </c>
      <c r="C5" s="92" t="s">
        <v>79</v>
      </c>
    </row>
    <row r="6" spans="1:3" x14ac:dyDescent="0.3">
      <c r="B6" s="447">
        <v>2021</v>
      </c>
      <c r="C6" s="448"/>
    </row>
    <row r="7" spans="1:3" ht="36" customHeight="1" x14ac:dyDescent="0.3">
      <c r="B7" s="96" t="s">
        <v>96</v>
      </c>
      <c r="C7" s="97" t="s">
        <v>94</v>
      </c>
    </row>
    <row r="8" spans="1:3" ht="36" x14ac:dyDescent="0.3">
      <c r="B8" s="94" t="s">
        <v>97</v>
      </c>
      <c r="C8" s="95" t="s">
        <v>80</v>
      </c>
    </row>
    <row r="9" spans="1:3" x14ac:dyDescent="0.3">
      <c r="B9" s="447">
        <v>2022</v>
      </c>
      <c r="C9" s="448"/>
    </row>
    <row r="10" spans="1:3" ht="36" customHeight="1" x14ac:dyDescent="0.3">
      <c r="B10" s="100" t="s">
        <v>98</v>
      </c>
      <c r="C10" s="99" t="s">
        <v>103</v>
      </c>
    </row>
    <row r="11" spans="1:3" ht="36" customHeight="1" x14ac:dyDescent="0.3">
      <c r="B11" s="100" t="s">
        <v>99</v>
      </c>
      <c r="C11" s="98" t="s">
        <v>95</v>
      </c>
    </row>
    <row r="12" spans="1:3" ht="48" x14ac:dyDescent="0.3">
      <c r="B12" s="100" t="s">
        <v>100</v>
      </c>
      <c r="C12" s="99" t="s">
        <v>129</v>
      </c>
    </row>
    <row r="13" spans="1:3" ht="36" customHeight="1" x14ac:dyDescent="0.3">
      <c r="B13" s="101" t="s">
        <v>101</v>
      </c>
      <c r="C13" s="97" t="s">
        <v>92</v>
      </c>
    </row>
    <row r="14" spans="1:3" ht="36" customHeight="1" x14ac:dyDescent="0.3">
      <c r="B14" s="102" t="s">
        <v>102</v>
      </c>
      <c r="C14" s="95" t="s">
        <v>91</v>
      </c>
    </row>
    <row r="16" spans="1:3" x14ac:dyDescent="0.3">
      <c r="B16" s="239" t="s">
        <v>212</v>
      </c>
    </row>
  </sheetData>
  <mergeCells count="2">
    <mergeCell ref="B6:C6"/>
    <mergeCell ref="B9:C9"/>
  </mergeCells>
  <phoneticPr fontId="44" type="noConversion"/>
  <hyperlinks>
    <hyperlink ref="A1" location="'ÍNDICE CUADROS'!A1" display="Ir al índice de cuadros" xr:uid="{A58BC2DD-C2F3-4231-B453-3C2E673F608F}"/>
  </hyperlinks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81846-4562-495C-B794-A15A13DF8139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44140625" style="267" bestFit="1" customWidth="1"/>
    <col min="3" max="3" width="17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953</v>
      </c>
      <c r="C2" s="358" t="s">
        <v>318</v>
      </c>
    </row>
    <row r="3" spans="1:8" ht="13.8" x14ac:dyDescent="0.3">
      <c r="B3" s="340" t="s">
        <v>956</v>
      </c>
      <c r="C3" s="340" t="s">
        <v>303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0.20291312747711099</v>
      </c>
      <c r="G5" s="355">
        <v>-0.523832034148351</v>
      </c>
      <c r="H5" s="350">
        <v>0.523832034148351</v>
      </c>
    </row>
    <row r="6" spans="1:8" x14ac:dyDescent="0.3">
      <c r="B6" s="460"/>
      <c r="C6" s="460"/>
      <c r="E6" s="298">
        <v>2</v>
      </c>
      <c r="F6" s="351">
        <v>-0.275210048988352</v>
      </c>
      <c r="G6" s="356">
        <v>-0.523832034148351</v>
      </c>
      <c r="H6" s="352">
        <v>0.523832034148351</v>
      </c>
    </row>
    <row r="7" spans="1:8" x14ac:dyDescent="0.3">
      <c r="B7" s="460"/>
      <c r="C7" s="460"/>
      <c r="E7" s="298">
        <v>3</v>
      </c>
      <c r="F7" s="351">
        <v>6.7585244657550397E-3</v>
      </c>
      <c r="G7" s="356">
        <v>-0.523832034148351</v>
      </c>
      <c r="H7" s="352">
        <v>0.523832034148351</v>
      </c>
    </row>
    <row r="8" spans="1:8" x14ac:dyDescent="0.3">
      <c r="B8" s="460"/>
      <c r="C8" s="460"/>
      <c r="E8" s="298">
        <v>4</v>
      </c>
      <c r="F8" s="351">
        <v>6.6126233153512806E-2</v>
      </c>
      <c r="G8" s="356">
        <v>-0.523832034148351</v>
      </c>
      <c r="H8" s="352">
        <v>0.523832034148351</v>
      </c>
    </row>
    <row r="9" spans="1:8" x14ac:dyDescent="0.3">
      <c r="B9" s="460"/>
      <c r="C9" s="460"/>
      <c r="E9" s="298">
        <v>5</v>
      </c>
      <c r="F9" s="351">
        <v>-0.20458521481255601</v>
      </c>
      <c r="G9" s="356">
        <v>-0.523832034148351</v>
      </c>
      <c r="H9" s="352">
        <v>0.523832034148351</v>
      </c>
    </row>
    <row r="10" spans="1:8" x14ac:dyDescent="0.3">
      <c r="B10" s="460"/>
      <c r="C10" s="460"/>
      <c r="E10" s="298">
        <v>6</v>
      </c>
      <c r="F10" s="351">
        <v>-0.16397908404335701</v>
      </c>
      <c r="G10" s="356">
        <v>-0.523832034148351</v>
      </c>
      <c r="H10" s="352">
        <v>0.523832034148351</v>
      </c>
    </row>
    <row r="11" spans="1:8" x14ac:dyDescent="0.3">
      <c r="B11" s="460"/>
      <c r="C11" s="460"/>
      <c r="E11" s="298">
        <v>7</v>
      </c>
      <c r="F11" s="351">
        <v>-0.11359918221613299</v>
      </c>
      <c r="G11" s="356">
        <v>-0.523832034148351</v>
      </c>
      <c r="H11" s="352">
        <v>0.523832034148351</v>
      </c>
    </row>
    <row r="12" spans="1:8" x14ac:dyDescent="0.3">
      <c r="B12" s="460"/>
      <c r="C12" s="460"/>
      <c r="E12" s="298">
        <v>8</v>
      </c>
      <c r="F12" s="351">
        <v>1.30039778513442E-2</v>
      </c>
      <c r="G12" s="356">
        <v>-0.523832034148351</v>
      </c>
      <c r="H12" s="352">
        <v>0.523832034148351</v>
      </c>
    </row>
    <row r="13" spans="1:8" x14ac:dyDescent="0.3">
      <c r="B13" s="460"/>
      <c r="C13" s="460"/>
      <c r="E13" s="298">
        <v>9</v>
      </c>
      <c r="F13" s="351">
        <v>3.3843695280885398E-2</v>
      </c>
      <c r="G13" s="356">
        <v>-0.523832034148351</v>
      </c>
      <c r="H13" s="352">
        <v>0.523832034148351</v>
      </c>
    </row>
    <row r="14" spans="1:8" x14ac:dyDescent="0.3">
      <c r="B14" s="460"/>
      <c r="C14" s="460"/>
      <c r="E14" s="298">
        <v>10</v>
      </c>
      <c r="F14" s="351">
        <v>-8.5103899232758407E-2</v>
      </c>
      <c r="G14" s="356">
        <v>-0.523832034148351</v>
      </c>
      <c r="H14" s="352">
        <v>0.523832034148351</v>
      </c>
    </row>
    <row r="15" spans="1:8" ht="13.8" thickBot="1" x14ac:dyDescent="0.35">
      <c r="B15" s="460"/>
      <c r="C15" s="460"/>
      <c r="E15" s="298">
        <v>11</v>
      </c>
      <c r="F15" s="353">
        <v>-2.1135349293936199E-2</v>
      </c>
      <c r="G15" s="357">
        <v>-0.523832034148351</v>
      </c>
      <c r="H15" s="354">
        <v>0.523832034148351</v>
      </c>
    </row>
    <row r="16" spans="1:8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1102DEAE-2698-40CE-B2B4-2A2A6DB2A93F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4B92E-1199-4B3D-B80B-38132BC105F2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44140625" style="267" bestFit="1" customWidth="1"/>
    <col min="3" max="3" width="17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953</v>
      </c>
      <c r="C2" s="358" t="s">
        <v>318</v>
      </c>
    </row>
    <row r="3" spans="1:8" ht="13.8" x14ac:dyDescent="0.3">
      <c r="B3" s="340" t="s">
        <v>957</v>
      </c>
      <c r="C3" s="340" t="s">
        <v>304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0.232227551411433</v>
      </c>
      <c r="G5" s="355">
        <v>-0.523832034148351</v>
      </c>
      <c r="H5" s="350">
        <v>0.523832034148351</v>
      </c>
    </row>
    <row r="6" spans="1:8" x14ac:dyDescent="0.3">
      <c r="B6" s="460"/>
      <c r="C6" s="460"/>
      <c r="E6" s="298">
        <v>2</v>
      </c>
      <c r="F6" s="351">
        <v>-7.8089643741579798E-2</v>
      </c>
      <c r="G6" s="356">
        <v>-0.523832034148351</v>
      </c>
      <c r="H6" s="352">
        <v>0.523832034148351</v>
      </c>
    </row>
    <row r="7" spans="1:8" x14ac:dyDescent="0.3">
      <c r="B7" s="460"/>
      <c r="C7" s="460"/>
      <c r="E7" s="298">
        <v>3</v>
      </c>
      <c r="F7" s="351">
        <v>-0.14218781801348701</v>
      </c>
      <c r="G7" s="356">
        <v>-0.523832034148351</v>
      </c>
      <c r="H7" s="352">
        <v>0.523832034148351</v>
      </c>
    </row>
    <row r="8" spans="1:8" x14ac:dyDescent="0.3">
      <c r="B8" s="460"/>
      <c r="C8" s="460"/>
      <c r="E8" s="298">
        <v>4</v>
      </c>
      <c r="F8" s="351">
        <v>-2.42731558917001E-2</v>
      </c>
      <c r="G8" s="356">
        <v>-0.523832034148351</v>
      </c>
      <c r="H8" s="352">
        <v>0.523832034148351</v>
      </c>
    </row>
    <row r="9" spans="1:8" x14ac:dyDescent="0.3">
      <c r="B9" s="460"/>
      <c r="C9" s="460"/>
      <c r="E9" s="298">
        <v>5</v>
      </c>
      <c r="F9" s="351">
        <v>-7.8120940623443894E-2</v>
      </c>
      <c r="G9" s="356">
        <v>-0.523832034148351</v>
      </c>
      <c r="H9" s="352">
        <v>0.523832034148351</v>
      </c>
    </row>
    <row r="10" spans="1:8" x14ac:dyDescent="0.3">
      <c r="B10" s="460"/>
      <c r="C10" s="460"/>
      <c r="E10" s="298">
        <v>6</v>
      </c>
      <c r="F10" s="351">
        <v>-0.19561111676774801</v>
      </c>
      <c r="G10" s="356">
        <v>-0.523832034148351</v>
      </c>
      <c r="H10" s="352">
        <v>0.523832034148351</v>
      </c>
    </row>
    <row r="11" spans="1:8" x14ac:dyDescent="0.3">
      <c r="B11" s="460"/>
      <c r="C11" s="460"/>
      <c r="E11" s="298">
        <v>7</v>
      </c>
      <c r="F11" s="351">
        <v>-0.40076426990514502</v>
      </c>
      <c r="G11" s="356">
        <v>-0.523832034148351</v>
      </c>
      <c r="H11" s="352">
        <v>0.523832034148351</v>
      </c>
    </row>
    <row r="12" spans="1:8" x14ac:dyDescent="0.3">
      <c r="B12" s="460"/>
      <c r="C12" s="460"/>
      <c r="E12" s="298">
        <v>8</v>
      </c>
      <c r="F12" s="351">
        <v>-4.8453149553951302E-2</v>
      </c>
      <c r="G12" s="356">
        <v>-0.523832034148351</v>
      </c>
      <c r="H12" s="352">
        <v>0.523832034148351</v>
      </c>
    </row>
    <row r="13" spans="1:8" x14ac:dyDescent="0.3">
      <c r="B13" s="460"/>
      <c r="C13" s="460"/>
      <c r="E13" s="298">
        <v>9</v>
      </c>
      <c r="F13" s="351">
        <v>0.116647505743112</v>
      </c>
      <c r="G13" s="356">
        <v>-0.523832034148351</v>
      </c>
      <c r="H13" s="352">
        <v>0.523832034148351</v>
      </c>
    </row>
    <row r="14" spans="1:8" ht="13.8" thickBot="1" x14ac:dyDescent="0.35">
      <c r="B14" s="460"/>
      <c r="C14" s="460"/>
      <c r="E14" s="298">
        <v>10</v>
      </c>
      <c r="F14" s="353">
        <v>0.10409717890812401</v>
      </c>
      <c r="G14" s="357">
        <v>-0.523832034148351</v>
      </c>
      <c r="H14" s="354">
        <v>0.523832034148351</v>
      </c>
    </row>
    <row r="15" spans="1:8" x14ac:dyDescent="0.3">
      <c r="B15" s="460"/>
      <c r="C15" s="460"/>
      <c r="E15" s="298"/>
      <c r="F15" s="356"/>
      <c r="G15" s="356"/>
      <c r="H15" s="356"/>
    </row>
    <row r="16" spans="1:8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8FF3BAB2-63EA-402A-BBAE-765F3BF225B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DD67B-EE3A-4DCA-9C6C-580078EF4525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44140625" style="267" bestFit="1" customWidth="1"/>
    <col min="3" max="3" width="17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953</v>
      </c>
      <c r="C2" s="358" t="s">
        <v>318</v>
      </c>
    </row>
    <row r="3" spans="1:8" ht="13.8" x14ac:dyDescent="0.3">
      <c r="B3" s="340" t="s">
        <v>958</v>
      </c>
      <c r="C3" s="340" t="s">
        <v>305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0.13676095243175199</v>
      </c>
      <c r="G5" s="355">
        <v>-0.523832034148351</v>
      </c>
      <c r="H5" s="350">
        <v>0.523832034148351</v>
      </c>
    </row>
    <row r="6" spans="1:8" x14ac:dyDescent="0.3">
      <c r="B6" s="460"/>
      <c r="C6" s="460"/>
      <c r="E6" s="298">
        <v>2</v>
      </c>
      <c r="F6" s="351">
        <v>-0.37804083372131703</v>
      </c>
      <c r="G6" s="356">
        <v>-0.523832034148351</v>
      </c>
      <c r="H6" s="352">
        <v>0.523832034148351</v>
      </c>
    </row>
    <row r="7" spans="1:8" x14ac:dyDescent="0.3">
      <c r="B7" s="460"/>
      <c r="C7" s="460"/>
      <c r="E7" s="298">
        <v>3</v>
      </c>
      <c r="F7" s="351">
        <v>-0.15175850054160001</v>
      </c>
      <c r="G7" s="356">
        <v>-0.523832034148351</v>
      </c>
      <c r="H7" s="352">
        <v>0.523832034148351</v>
      </c>
    </row>
    <row r="8" spans="1:8" x14ac:dyDescent="0.3">
      <c r="B8" s="460"/>
      <c r="C8" s="460"/>
      <c r="E8" s="298">
        <v>4</v>
      </c>
      <c r="F8" s="351">
        <v>-0.122610866951023</v>
      </c>
      <c r="G8" s="356">
        <v>-0.523832034148351</v>
      </c>
      <c r="H8" s="352">
        <v>0.523832034148351</v>
      </c>
    </row>
    <row r="9" spans="1:8" x14ac:dyDescent="0.3">
      <c r="B9" s="460"/>
      <c r="C9" s="460"/>
      <c r="E9" s="298">
        <v>5</v>
      </c>
      <c r="F9" s="351">
        <v>-4.6301670113458896E-3</v>
      </c>
      <c r="G9" s="356">
        <v>-0.523832034148351</v>
      </c>
      <c r="H9" s="352">
        <v>0.523832034148351</v>
      </c>
    </row>
    <row r="10" spans="1:8" x14ac:dyDescent="0.3">
      <c r="B10" s="460"/>
      <c r="C10" s="460"/>
      <c r="E10" s="298">
        <v>6</v>
      </c>
      <c r="F10" s="351">
        <v>8.2655588291460094E-2</v>
      </c>
      <c r="G10" s="356">
        <v>-0.523832034148351</v>
      </c>
      <c r="H10" s="352">
        <v>0.523832034148351</v>
      </c>
    </row>
    <row r="11" spans="1:8" x14ac:dyDescent="0.3">
      <c r="B11" s="460"/>
      <c r="C11" s="460"/>
      <c r="E11" s="298">
        <v>7</v>
      </c>
      <c r="F11" s="351">
        <v>-3.9865018913503102E-2</v>
      </c>
      <c r="G11" s="356">
        <v>-0.523832034148351</v>
      </c>
      <c r="H11" s="352">
        <v>0.523832034148351</v>
      </c>
    </row>
    <row r="12" spans="1:8" x14ac:dyDescent="0.3">
      <c r="B12" s="460"/>
      <c r="C12" s="460"/>
      <c r="E12" s="298">
        <v>8</v>
      </c>
      <c r="F12" s="351">
        <v>-0.114755258119889</v>
      </c>
      <c r="G12" s="356">
        <v>-0.523832034148351</v>
      </c>
      <c r="H12" s="352">
        <v>0.523832034148351</v>
      </c>
    </row>
    <row r="13" spans="1:8" x14ac:dyDescent="0.3">
      <c r="B13" s="460"/>
      <c r="C13" s="460"/>
      <c r="E13" s="298">
        <v>9</v>
      </c>
      <c r="F13" s="351">
        <v>4.7167825088800198E-3</v>
      </c>
      <c r="G13" s="356">
        <v>-0.523832034148351</v>
      </c>
      <c r="H13" s="352">
        <v>0.523832034148351</v>
      </c>
    </row>
    <row r="14" spans="1:8" x14ac:dyDescent="0.3">
      <c r="B14" s="460"/>
      <c r="C14" s="460"/>
      <c r="E14" s="298">
        <v>10</v>
      </c>
      <c r="F14" s="351">
        <v>4.2643556732033301E-2</v>
      </c>
      <c r="G14" s="356">
        <v>-0.523832034148351</v>
      </c>
      <c r="H14" s="352">
        <v>0.523832034148351</v>
      </c>
    </row>
    <row r="15" spans="1:8" ht="13.8" thickBot="1" x14ac:dyDescent="0.35">
      <c r="B15" s="460"/>
      <c r="C15" s="460"/>
      <c r="E15" s="298">
        <v>11</v>
      </c>
      <c r="F15" s="353">
        <v>1.7562329914730501E-2</v>
      </c>
      <c r="G15" s="357">
        <v>-0.523832034148351</v>
      </c>
      <c r="H15" s="354">
        <v>0.523832034148351</v>
      </c>
    </row>
    <row r="16" spans="1:8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13F3EF77-B365-427C-8BF4-5FB67E93971D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D70B6-37D3-4DB3-8033-A7C9CAC937C5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44140625" style="267" bestFit="1" customWidth="1"/>
    <col min="3" max="3" width="17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953</v>
      </c>
      <c r="C2" s="358" t="s">
        <v>318</v>
      </c>
    </row>
    <row r="3" spans="1:8" ht="13.8" x14ac:dyDescent="0.3">
      <c r="B3" s="340" t="s">
        <v>959</v>
      </c>
      <c r="C3" s="340" t="s">
        <v>306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0.682305311428132</v>
      </c>
      <c r="G5" s="355">
        <v>-0.523832034148351</v>
      </c>
      <c r="H5" s="350">
        <v>0.523832034148351</v>
      </c>
    </row>
    <row r="6" spans="1:8" x14ac:dyDescent="0.3">
      <c r="B6" s="460"/>
      <c r="C6" s="460"/>
      <c r="E6" s="298">
        <v>2</v>
      </c>
      <c r="F6" s="351">
        <v>0.37828300966601602</v>
      </c>
      <c r="G6" s="356">
        <v>-0.523832034148351</v>
      </c>
      <c r="H6" s="352">
        <v>0.523832034148351</v>
      </c>
    </row>
    <row r="7" spans="1:8" x14ac:dyDescent="0.3">
      <c r="B7" s="460"/>
      <c r="C7" s="460"/>
      <c r="E7" s="298">
        <v>3</v>
      </c>
      <c r="F7" s="351">
        <v>6.4254499158727399E-2</v>
      </c>
      <c r="G7" s="356">
        <v>-0.523832034148351</v>
      </c>
      <c r="H7" s="352">
        <v>0.523832034148351</v>
      </c>
    </row>
    <row r="8" spans="1:8" x14ac:dyDescent="0.3">
      <c r="B8" s="460"/>
      <c r="C8" s="460"/>
      <c r="E8" s="298">
        <v>4</v>
      </c>
      <c r="F8" s="351">
        <v>-0.22887075435609</v>
      </c>
      <c r="G8" s="356">
        <v>-0.523832034148351</v>
      </c>
      <c r="H8" s="352">
        <v>0.523832034148351</v>
      </c>
    </row>
    <row r="9" spans="1:8" x14ac:dyDescent="0.3">
      <c r="B9" s="460"/>
      <c r="C9" s="460"/>
      <c r="E9" s="298">
        <v>5</v>
      </c>
      <c r="F9" s="351">
        <v>-0.31641671912423902</v>
      </c>
      <c r="G9" s="356">
        <v>-0.523832034148351</v>
      </c>
      <c r="H9" s="352">
        <v>0.523832034148351</v>
      </c>
    </row>
    <row r="10" spans="1:8" x14ac:dyDescent="0.3">
      <c r="B10" s="460"/>
      <c r="C10" s="460"/>
      <c r="E10" s="298">
        <v>6</v>
      </c>
      <c r="F10" s="351">
        <v>-0.35942508174462601</v>
      </c>
      <c r="G10" s="356">
        <v>-0.523832034148351</v>
      </c>
      <c r="H10" s="352">
        <v>0.523832034148351</v>
      </c>
    </row>
    <row r="11" spans="1:8" x14ac:dyDescent="0.3">
      <c r="B11" s="460"/>
      <c r="C11" s="460"/>
      <c r="E11" s="298">
        <v>7</v>
      </c>
      <c r="F11" s="351">
        <v>-0.32490826569132503</v>
      </c>
      <c r="G11" s="356">
        <v>-0.523832034148351</v>
      </c>
      <c r="H11" s="352">
        <v>0.523832034148351</v>
      </c>
    </row>
    <row r="12" spans="1:8" x14ac:dyDescent="0.3">
      <c r="B12" s="460"/>
      <c r="C12" s="460"/>
      <c r="E12" s="298">
        <v>8</v>
      </c>
      <c r="F12" s="351">
        <v>-0.24071454565230799</v>
      </c>
      <c r="G12" s="356">
        <v>-0.523832034148351</v>
      </c>
      <c r="H12" s="352">
        <v>0.523832034148351</v>
      </c>
    </row>
    <row r="13" spans="1:8" x14ac:dyDescent="0.3">
      <c r="B13" s="460"/>
      <c r="C13" s="460"/>
      <c r="E13" s="298">
        <v>9</v>
      </c>
      <c r="F13" s="351">
        <v>-0.101563518012166</v>
      </c>
      <c r="G13" s="356">
        <v>-0.523832034148351</v>
      </c>
      <c r="H13" s="352">
        <v>0.523832034148351</v>
      </c>
    </row>
    <row r="14" spans="1:8" ht="13.8" thickBot="1" x14ac:dyDescent="0.35">
      <c r="B14" s="460"/>
      <c r="C14" s="460"/>
      <c r="E14" s="298">
        <v>10</v>
      </c>
      <c r="F14" s="353">
        <v>-4.8176381179010901E-2</v>
      </c>
      <c r="G14" s="357">
        <v>-0.523832034148351</v>
      </c>
      <c r="H14" s="354">
        <v>0.523832034148351</v>
      </c>
    </row>
    <row r="15" spans="1:8" x14ac:dyDescent="0.3">
      <c r="B15" s="460"/>
      <c r="C15" s="460"/>
      <c r="E15" s="298"/>
      <c r="F15" s="356"/>
      <c r="G15" s="356"/>
      <c r="H15" s="356"/>
    </row>
    <row r="16" spans="1:8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11863B43-FF69-41DB-A499-C2E8EC8ECFA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DC3C2-3EF4-4332-8BF0-A488B9A8867E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44140625" style="267" bestFit="1" customWidth="1"/>
    <col min="3" max="3" width="17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953</v>
      </c>
      <c r="C2" s="358" t="s">
        <v>318</v>
      </c>
    </row>
    <row r="3" spans="1:8" ht="13.8" x14ac:dyDescent="0.3">
      <c r="B3" s="340" t="s">
        <v>960</v>
      </c>
      <c r="C3" s="340" t="s">
        <v>307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5.78794896467969E-2</v>
      </c>
      <c r="G5" s="355">
        <v>-0.523832034148351</v>
      </c>
      <c r="H5" s="350">
        <v>0.523832034148351</v>
      </c>
    </row>
    <row r="6" spans="1:8" x14ac:dyDescent="0.3">
      <c r="B6" s="460"/>
      <c r="C6" s="460"/>
      <c r="E6" s="298">
        <v>2</v>
      </c>
      <c r="F6" s="351">
        <v>0.210635425461183</v>
      </c>
      <c r="G6" s="356">
        <v>-0.523832034148351</v>
      </c>
      <c r="H6" s="352">
        <v>0.523832034148351</v>
      </c>
    </row>
    <row r="7" spans="1:8" x14ac:dyDescent="0.3">
      <c r="B7" s="460"/>
      <c r="C7" s="460"/>
      <c r="E7" s="298">
        <v>3</v>
      </c>
      <c r="F7" s="351">
        <v>8.4766341312966897E-2</v>
      </c>
      <c r="G7" s="356">
        <v>-0.523832034148351</v>
      </c>
      <c r="H7" s="352">
        <v>0.523832034148351</v>
      </c>
    </row>
    <row r="8" spans="1:8" x14ac:dyDescent="0.3">
      <c r="B8" s="460"/>
      <c r="C8" s="460"/>
      <c r="E8" s="298">
        <v>4</v>
      </c>
      <c r="F8" s="351">
        <v>0.16819793685170001</v>
      </c>
      <c r="G8" s="356">
        <v>-0.523832034148351</v>
      </c>
      <c r="H8" s="352">
        <v>0.523832034148351</v>
      </c>
    </row>
    <row r="9" spans="1:8" x14ac:dyDescent="0.3">
      <c r="B9" s="460"/>
      <c r="C9" s="460"/>
      <c r="E9" s="298">
        <v>5</v>
      </c>
      <c r="F9" s="351">
        <v>-0.27881097004737798</v>
      </c>
      <c r="G9" s="356">
        <v>-0.523832034148351</v>
      </c>
      <c r="H9" s="352">
        <v>0.523832034148351</v>
      </c>
    </row>
    <row r="10" spans="1:8" x14ac:dyDescent="0.3">
      <c r="B10" s="460"/>
      <c r="C10" s="460"/>
      <c r="E10" s="298">
        <v>6</v>
      </c>
      <c r="F10" s="351">
        <v>-0.138214387392573</v>
      </c>
      <c r="G10" s="356">
        <v>-0.523832034148351</v>
      </c>
      <c r="H10" s="352">
        <v>0.523832034148351</v>
      </c>
    </row>
    <row r="11" spans="1:8" x14ac:dyDescent="0.3">
      <c r="B11" s="460"/>
      <c r="C11" s="460"/>
      <c r="E11" s="298">
        <v>7</v>
      </c>
      <c r="F11" s="351">
        <v>-0.17671833518866201</v>
      </c>
      <c r="G11" s="356">
        <v>-0.523832034148351</v>
      </c>
      <c r="H11" s="352">
        <v>0.523832034148351</v>
      </c>
    </row>
    <row r="12" spans="1:8" x14ac:dyDescent="0.3">
      <c r="B12" s="460"/>
      <c r="C12" s="460"/>
      <c r="E12" s="298">
        <v>8</v>
      </c>
      <c r="F12" s="351">
        <v>-0.25243606346578801</v>
      </c>
      <c r="G12" s="356">
        <v>-0.523832034148351</v>
      </c>
      <c r="H12" s="352">
        <v>0.523832034148351</v>
      </c>
    </row>
    <row r="13" spans="1:8" x14ac:dyDescent="0.3">
      <c r="B13" s="460"/>
      <c r="C13" s="460"/>
      <c r="E13" s="298">
        <v>9</v>
      </c>
      <c r="F13" s="351">
        <v>-3.7837358471350301E-2</v>
      </c>
      <c r="G13" s="356">
        <v>-0.523832034148351</v>
      </c>
      <c r="H13" s="352">
        <v>0.523832034148351</v>
      </c>
    </row>
    <row r="14" spans="1:8" x14ac:dyDescent="0.3">
      <c r="B14" s="460"/>
      <c r="C14" s="460"/>
      <c r="E14" s="298">
        <v>10</v>
      </c>
      <c r="F14" s="351">
        <v>-6.5483024592055503E-2</v>
      </c>
      <c r="G14" s="356">
        <v>-0.523832034148351</v>
      </c>
      <c r="H14" s="352">
        <v>0.523832034148351</v>
      </c>
    </row>
    <row r="15" spans="1:8" ht="13.8" thickBot="1" x14ac:dyDescent="0.35">
      <c r="B15" s="460"/>
      <c r="C15" s="460"/>
      <c r="E15" s="298">
        <v>11</v>
      </c>
      <c r="F15" s="353">
        <v>-6.2464310714785198E-2</v>
      </c>
      <c r="G15" s="357">
        <v>-0.523832034148351</v>
      </c>
      <c r="H15" s="354">
        <v>0.523832034148351</v>
      </c>
    </row>
    <row r="16" spans="1:8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ECC904FB-A8BD-4D65-9D90-E1FE478C437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0382D-866F-49D2-A79E-73DDF5F91BF3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44140625" style="267" bestFit="1" customWidth="1"/>
    <col min="3" max="3" width="17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953</v>
      </c>
      <c r="C2" s="358" t="s">
        <v>318</v>
      </c>
    </row>
    <row r="3" spans="1:8" ht="13.8" x14ac:dyDescent="0.3">
      <c r="B3" s="340" t="s">
        <v>961</v>
      </c>
      <c r="C3" s="340" t="s">
        <v>308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0.41068023119235603</v>
      </c>
      <c r="G5" s="355">
        <v>-0.523832034148351</v>
      </c>
      <c r="H5" s="350">
        <v>0.523832034148351</v>
      </c>
    </row>
    <row r="6" spans="1:8" x14ac:dyDescent="0.3">
      <c r="B6" s="460"/>
      <c r="C6" s="460"/>
      <c r="E6" s="298">
        <v>2</v>
      </c>
      <c r="F6" s="351">
        <v>0.32021023485555</v>
      </c>
      <c r="G6" s="356">
        <v>-0.523832034148351</v>
      </c>
      <c r="H6" s="352">
        <v>0.523832034148351</v>
      </c>
    </row>
    <row r="7" spans="1:8" x14ac:dyDescent="0.3">
      <c r="B7" s="460"/>
      <c r="C7" s="460"/>
      <c r="E7" s="298">
        <v>3</v>
      </c>
      <c r="F7" s="351">
        <v>-0.124527669902121</v>
      </c>
      <c r="G7" s="356">
        <v>-0.523832034148351</v>
      </c>
      <c r="H7" s="352">
        <v>0.523832034148351</v>
      </c>
    </row>
    <row r="8" spans="1:8" x14ac:dyDescent="0.3">
      <c r="B8" s="460"/>
      <c r="C8" s="460"/>
      <c r="E8" s="298">
        <v>4</v>
      </c>
      <c r="F8" s="351">
        <v>-0.20822671591401601</v>
      </c>
      <c r="G8" s="356">
        <v>-0.523832034148351</v>
      </c>
      <c r="H8" s="352">
        <v>0.523832034148351</v>
      </c>
    </row>
    <row r="9" spans="1:8" x14ac:dyDescent="0.3">
      <c r="B9" s="460"/>
      <c r="C9" s="460"/>
      <c r="E9" s="298">
        <v>5</v>
      </c>
      <c r="F9" s="351">
        <v>-0.25575547860134301</v>
      </c>
      <c r="G9" s="356">
        <v>-0.523832034148351</v>
      </c>
      <c r="H9" s="352">
        <v>0.523832034148351</v>
      </c>
    </row>
    <row r="10" spans="1:8" x14ac:dyDescent="0.3">
      <c r="B10" s="460"/>
      <c r="C10" s="460"/>
      <c r="E10" s="298">
        <v>6</v>
      </c>
      <c r="F10" s="351">
        <v>-9.5284252670719993E-2</v>
      </c>
      <c r="G10" s="356">
        <v>-0.523832034148351</v>
      </c>
      <c r="H10" s="352">
        <v>0.523832034148351</v>
      </c>
    </row>
    <row r="11" spans="1:8" x14ac:dyDescent="0.3">
      <c r="B11" s="460"/>
      <c r="C11" s="460"/>
      <c r="E11" s="298">
        <v>7</v>
      </c>
      <c r="F11" s="351">
        <v>-0.14305222133423001</v>
      </c>
      <c r="G11" s="356">
        <v>-0.523832034148351</v>
      </c>
      <c r="H11" s="352">
        <v>0.523832034148351</v>
      </c>
    </row>
    <row r="12" spans="1:8" x14ac:dyDescent="0.3">
      <c r="B12" s="460"/>
      <c r="C12" s="460"/>
      <c r="E12" s="298">
        <v>8</v>
      </c>
      <c r="F12" s="351">
        <v>-8.5594756950789094E-2</v>
      </c>
      <c r="G12" s="356">
        <v>-0.523832034148351</v>
      </c>
      <c r="H12" s="352">
        <v>0.523832034148351</v>
      </c>
    </row>
    <row r="13" spans="1:8" x14ac:dyDescent="0.3">
      <c r="B13" s="460"/>
      <c r="C13" s="460"/>
      <c r="E13" s="298">
        <v>9</v>
      </c>
      <c r="F13" s="351">
        <v>-0.12600407858627199</v>
      </c>
      <c r="G13" s="356">
        <v>-0.523832034148351</v>
      </c>
      <c r="H13" s="352">
        <v>0.523832034148351</v>
      </c>
    </row>
    <row r="14" spans="1:8" ht="13.8" thickBot="1" x14ac:dyDescent="0.35">
      <c r="B14" s="460"/>
      <c r="C14" s="460"/>
      <c r="E14" s="298">
        <v>10</v>
      </c>
      <c r="F14" s="353">
        <v>-0.120180573854827</v>
      </c>
      <c r="G14" s="357">
        <v>-0.523832034148351</v>
      </c>
      <c r="H14" s="354">
        <v>0.523832034148351</v>
      </c>
    </row>
    <row r="15" spans="1:8" x14ac:dyDescent="0.3">
      <c r="B15" s="460"/>
      <c r="C15" s="460"/>
      <c r="E15" s="298"/>
      <c r="F15" s="356"/>
      <c r="G15" s="356"/>
      <c r="H15" s="356"/>
    </row>
    <row r="16" spans="1:8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4180A906-1631-4DAD-959A-D23C5489ECF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72E68-BD83-4067-B6B7-A48B3A854A37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44140625" style="267" bestFit="1" customWidth="1"/>
    <col min="3" max="3" width="17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953</v>
      </c>
      <c r="C2" s="358" t="s">
        <v>318</v>
      </c>
    </row>
    <row r="3" spans="1:8" ht="13.8" x14ac:dyDescent="0.3">
      <c r="B3" s="340" t="s">
        <v>962</v>
      </c>
      <c r="C3" s="340" t="s">
        <v>309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4.0307353060920398E-2</v>
      </c>
      <c r="G5" s="355">
        <v>-0.523832034148351</v>
      </c>
      <c r="H5" s="350">
        <v>0.523832034148351</v>
      </c>
    </row>
    <row r="6" spans="1:8" x14ac:dyDescent="0.3">
      <c r="B6" s="460"/>
      <c r="C6" s="460"/>
      <c r="E6" s="298">
        <v>2</v>
      </c>
      <c r="F6" s="351">
        <v>-0.117637534448794</v>
      </c>
      <c r="G6" s="356">
        <v>-0.523832034148351</v>
      </c>
      <c r="H6" s="352">
        <v>0.523832034148351</v>
      </c>
    </row>
    <row r="7" spans="1:8" x14ac:dyDescent="0.3">
      <c r="B7" s="460"/>
      <c r="C7" s="460"/>
      <c r="E7" s="298">
        <v>3</v>
      </c>
      <c r="F7" s="351">
        <v>3.1927389305627198E-2</v>
      </c>
      <c r="G7" s="356">
        <v>-0.523832034148351</v>
      </c>
      <c r="H7" s="352">
        <v>0.523832034148351</v>
      </c>
    </row>
    <row r="8" spans="1:8" x14ac:dyDescent="0.3">
      <c r="B8" s="460"/>
      <c r="C8" s="460"/>
      <c r="E8" s="298">
        <v>4</v>
      </c>
      <c r="F8" s="351">
        <v>-6.1083277346032E-2</v>
      </c>
      <c r="G8" s="356">
        <v>-0.523832034148351</v>
      </c>
      <c r="H8" s="352">
        <v>0.523832034148351</v>
      </c>
    </row>
    <row r="9" spans="1:8" x14ac:dyDescent="0.3">
      <c r="B9" s="460"/>
      <c r="C9" s="460"/>
      <c r="E9" s="298">
        <v>5</v>
      </c>
      <c r="F9" s="351">
        <v>-0.15340652063462001</v>
      </c>
      <c r="G9" s="356">
        <v>-0.523832034148351</v>
      </c>
      <c r="H9" s="352">
        <v>0.523832034148351</v>
      </c>
    </row>
    <row r="10" spans="1:8" x14ac:dyDescent="0.3">
      <c r="B10" s="460"/>
      <c r="C10" s="460"/>
      <c r="E10" s="298">
        <v>6</v>
      </c>
      <c r="F10" s="351">
        <v>-1.59933398665573E-2</v>
      </c>
      <c r="G10" s="356">
        <v>-0.523832034148351</v>
      </c>
      <c r="H10" s="352">
        <v>0.523832034148351</v>
      </c>
    </row>
    <row r="11" spans="1:8" x14ac:dyDescent="0.3">
      <c r="B11" s="460"/>
      <c r="C11" s="460"/>
      <c r="E11" s="298">
        <v>7</v>
      </c>
      <c r="F11" s="351">
        <v>-9.2128251953025098E-2</v>
      </c>
      <c r="G11" s="356">
        <v>-0.523832034148351</v>
      </c>
      <c r="H11" s="352">
        <v>0.523832034148351</v>
      </c>
    </row>
    <row r="12" spans="1:8" x14ac:dyDescent="0.3">
      <c r="B12" s="460"/>
      <c r="C12" s="460"/>
      <c r="E12" s="298">
        <v>8</v>
      </c>
      <c r="F12" s="351">
        <v>-0.19363959475887399</v>
      </c>
      <c r="G12" s="356">
        <v>-0.523832034148351</v>
      </c>
      <c r="H12" s="352">
        <v>0.523832034148351</v>
      </c>
    </row>
    <row r="13" spans="1:8" x14ac:dyDescent="0.3">
      <c r="B13" s="460"/>
      <c r="C13" s="460"/>
      <c r="E13" s="298">
        <v>9</v>
      </c>
      <c r="F13" s="351">
        <v>1.4259752363766E-2</v>
      </c>
      <c r="G13" s="356">
        <v>-0.523832034148351</v>
      </c>
      <c r="H13" s="352">
        <v>0.523832034148351</v>
      </c>
    </row>
    <row r="14" spans="1:8" x14ac:dyDescent="0.3">
      <c r="B14" s="460"/>
      <c r="C14" s="460"/>
      <c r="E14" s="298">
        <v>10</v>
      </c>
      <c r="F14" s="351">
        <v>6.7327395697333401E-3</v>
      </c>
      <c r="G14" s="356">
        <v>-0.523832034148351</v>
      </c>
      <c r="H14" s="352">
        <v>0.523832034148351</v>
      </c>
    </row>
    <row r="15" spans="1:8" ht="13.8" thickBot="1" x14ac:dyDescent="0.35">
      <c r="B15" s="460"/>
      <c r="C15" s="460"/>
      <c r="E15" s="298">
        <v>11</v>
      </c>
      <c r="F15" s="353">
        <v>-2.3944950590035299E-3</v>
      </c>
      <c r="G15" s="357">
        <v>-0.523832034148351</v>
      </c>
      <c r="H15" s="354">
        <v>0.523832034148351</v>
      </c>
    </row>
    <row r="16" spans="1:8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D43E60FF-77FA-4C83-B818-EF104D02BFC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ACB79-AF87-4A7A-B4A2-8E0552BA1C3C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44140625" style="267" bestFit="1" customWidth="1"/>
    <col min="3" max="3" width="17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953</v>
      </c>
      <c r="C2" s="358" t="s">
        <v>318</v>
      </c>
    </row>
    <row r="3" spans="1:8" ht="13.8" x14ac:dyDescent="0.3">
      <c r="B3" s="340" t="s">
        <v>963</v>
      </c>
      <c r="C3" s="340" t="s">
        <v>310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0.15521801026392601</v>
      </c>
      <c r="G5" s="355">
        <v>-0.523832034148351</v>
      </c>
      <c r="H5" s="350">
        <v>0.523832034148351</v>
      </c>
    </row>
    <row r="6" spans="1:8" x14ac:dyDescent="0.3">
      <c r="B6" s="460"/>
      <c r="C6" s="460"/>
      <c r="E6" s="298">
        <v>2</v>
      </c>
      <c r="F6" s="351">
        <v>-0.46336048686076198</v>
      </c>
      <c r="G6" s="356">
        <v>-0.523832034148351</v>
      </c>
      <c r="H6" s="352">
        <v>0.523832034148351</v>
      </c>
    </row>
    <row r="7" spans="1:8" x14ac:dyDescent="0.3">
      <c r="B7" s="460"/>
      <c r="C7" s="460"/>
      <c r="E7" s="298">
        <v>3</v>
      </c>
      <c r="F7" s="351">
        <v>-0.18613435353448199</v>
      </c>
      <c r="G7" s="356">
        <v>-0.523832034148351</v>
      </c>
      <c r="H7" s="352">
        <v>0.523832034148351</v>
      </c>
    </row>
    <row r="8" spans="1:8" x14ac:dyDescent="0.3">
      <c r="B8" s="460"/>
      <c r="C8" s="460"/>
      <c r="E8" s="298">
        <v>4</v>
      </c>
      <c r="F8" s="351">
        <v>0.10365711008195699</v>
      </c>
      <c r="G8" s="356">
        <v>-0.523832034148351</v>
      </c>
      <c r="H8" s="352">
        <v>0.523832034148351</v>
      </c>
    </row>
    <row r="9" spans="1:8" x14ac:dyDescent="0.3">
      <c r="B9" s="460"/>
      <c r="C9" s="460"/>
      <c r="E9" s="298">
        <v>5</v>
      </c>
      <c r="F9" s="351">
        <v>4.2650787212152501E-3</v>
      </c>
      <c r="G9" s="356">
        <v>-0.523832034148351</v>
      </c>
      <c r="H9" s="352">
        <v>0.523832034148351</v>
      </c>
    </row>
    <row r="10" spans="1:8" x14ac:dyDescent="0.3">
      <c r="B10" s="460"/>
      <c r="C10" s="460"/>
      <c r="E10" s="298">
        <v>6</v>
      </c>
      <c r="F10" s="351">
        <v>0.116258185220752</v>
      </c>
      <c r="G10" s="356">
        <v>-0.523832034148351</v>
      </c>
      <c r="H10" s="352">
        <v>0.523832034148351</v>
      </c>
    </row>
    <row r="11" spans="1:8" x14ac:dyDescent="0.3">
      <c r="B11" s="460"/>
      <c r="C11" s="460"/>
      <c r="E11" s="298">
        <v>7</v>
      </c>
      <c r="F11" s="351">
        <v>-0.12535220839040001</v>
      </c>
      <c r="G11" s="356">
        <v>-0.523832034148351</v>
      </c>
      <c r="H11" s="352">
        <v>0.523832034148351</v>
      </c>
    </row>
    <row r="12" spans="1:8" x14ac:dyDescent="0.3">
      <c r="B12" s="460"/>
      <c r="C12" s="460"/>
      <c r="E12" s="298">
        <v>8</v>
      </c>
      <c r="F12" s="351">
        <v>-0.31152232078053399</v>
      </c>
      <c r="G12" s="356">
        <v>-0.523832034148351</v>
      </c>
      <c r="H12" s="352">
        <v>0.523832034148351</v>
      </c>
    </row>
    <row r="13" spans="1:8" x14ac:dyDescent="0.3">
      <c r="B13" s="460"/>
      <c r="C13" s="460"/>
      <c r="E13" s="298">
        <v>9</v>
      </c>
      <c r="F13" s="351">
        <v>-6.2640487450810703E-2</v>
      </c>
      <c r="G13" s="356">
        <v>-0.523832034148351</v>
      </c>
      <c r="H13" s="352">
        <v>0.523832034148351</v>
      </c>
    </row>
    <row r="14" spans="1:8" ht="13.8" thickBot="1" x14ac:dyDescent="0.35">
      <c r="B14" s="460"/>
      <c r="C14" s="460"/>
      <c r="E14" s="298">
        <v>10</v>
      </c>
      <c r="F14" s="353">
        <v>0.19903633543288701</v>
      </c>
      <c r="G14" s="357">
        <v>-0.523832034148351</v>
      </c>
      <c r="H14" s="354">
        <v>0.523832034148351</v>
      </c>
    </row>
    <row r="15" spans="1:8" x14ac:dyDescent="0.3">
      <c r="B15" s="460"/>
      <c r="C15" s="460"/>
      <c r="E15" s="298"/>
      <c r="F15" s="356"/>
      <c r="G15" s="356"/>
      <c r="H15" s="356"/>
    </row>
    <row r="16" spans="1:8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CDECDA4F-40F4-40C5-9D00-B2CD4530077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349CC-7CCD-4D68-A11E-EFECB01382C7}">
  <sheetPr>
    <tabColor theme="3" tint="0.499984740745262"/>
  </sheetPr>
  <dimension ref="A1:L19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4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9" width="10.88671875" style="267" customWidth="1"/>
    <col min="10" max="16384" width="9.109375" style="267"/>
  </cols>
  <sheetData>
    <row r="1" spans="1:12" ht="14.4" x14ac:dyDescent="0.3">
      <c r="A1" s="346" t="s">
        <v>895</v>
      </c>
    </row>
    <row r="2" spans="1:12" s="266" customFormat="1" ht="12.6" x14ac:dyDescent="0.2">
      <c r="B2" s="358" t="s">
        <v>964</v>
      </c>
      <c r="C2" s="358" t="s">
        <v>320</v>
      </c>
    </row>
    <row r="3" spans="1:12" ht="13.8" x14ac:dyDescent="0.3">
      <c r="B3" s="340" t="s">
        <v>965</v>
      </c>
      <c r="C3" s="340" t="s">
        <v>279</v>
      </c>
    </row>
    <row r="4" spans="1:12" ht="53.4" thickBot="1" x14ac:dyDescent="0.35">
      <c r="G4" s="348" t="s">
        <v>321</v>
      </c>
      <c r="H4" s="348" t="s">
        <v>314</v>
      </c>
      <c r="I4" s="348" t="s">
        <v>315</v>
      </c>
      <c r="J4" s="348" t="s">
        <v>316</v>
      </c>
      <c r="K4" s="348" t="s">
        <v>317</v>
      </c>
      <c r="L4" s="348" t="s">
        <v>270</v>
      </c>
    </row>
    <row r="5" spans="1:12" x14ac:dyDescent="0.3">
      <c r="B5" s="460"/>
      <c r="C5" s="460"/>
      <c r="E5" s="298">
        <v>2016</v>
      </c>
      <c r="F5" s="298" t="s">
        <v>281</v>
      </c>
      <c r="G5" s="349">
        <v>-0.23415338654294082</v>
      </c>
      <c r="H5" s="355">
        <v>0.14030901726669412</v>
      </c>
      <c r="I5" s="355">
        <v>0.14194585830677897</v>
      </c>
      <c r="J5" s="355">
        <v>0.36413015337505406</v>
      </c>
      <c r="K5" s="355">
        <v>0.56392582656642631</v>
      </c>
      <c r="L5" s="362">
        <v>-1.2464585800369918</v>
      </c>
    </row>
    <row r="6" spans="1:12" x14ac:dyDescent="0.3">
      <c r="B6" s="460"/>
      <c r="C6" s="460"/>
      <c r="E6" s="298"/>
      <c r="F6" s="298" t="s">
        <v>282</v>
      </c>
      <c r="G6" s="351">
        <v>-3.494688667065704E-2</v>
      </c>
      <c r="H6" s="356">
        <v>0.14378541986240673</v>
      </c>
      <c r="I6" s="356">
        <v>3.5260618204636468E-2</v>
      </c>
      <c r="J6" s="356">
        <v>0.19011467957783648</v>
      </c>
      <c r="K6" s="356">
        <v>0.19707612176135592</v>
      </c>
      <c r="L6" s="363">
        <v>-0.55587820831411072</v>
      </c>
    </row>
    <row r="7" spans="1:12" x14ac:dyDescent="0.3">
      <c r="B7" s="460"/>
      <c r="C7" s="460"/>
      <c r="E7" s="298">
        <v>2017</v>
      </c>
      <c r="F7" s="298" t="s">
        <v>281</v>
      </c>
      <c r="G7" s="351">
        <v>-8.8934040417148807E-2</v>
      </c>
      <c r="H7" s="356">
        <v>0.34649446941817252</v>
      </c>
      <c r="I7" s="356">
        <v>-0.10411659111002174</v>
      </c>
      <c r="J7" s="356">
        <v>-0.27563182960937188</v>
      </c>
      <c r="K7" s="356">
        <v>0.10891101286022289</v>
      </c>
      <c r="L7" s="363">
        <v>-9.5884854411238674E-2</v>
      </c>
    </row>
    <row r="8" spans="1:12" x14ac:dyDescent="0.3">
      <c r="B8" s="460"/>
      <c r="C8" s="460"/>
      <c r="E8" s="298"/>
      <c r="F8" s="298" t="s">
        <v>282</v>
      </c>
      <c r="G8" s="351">
        <v>-1.0544068692119879E-3</v>
      </c>
      <c r="H8" s="356">
        <v>9.1908570612977844E-2</v>
      </c>
      <c r="I8" s="356">
        <v>-8.1878266925967683E-2</v>
      </c>
      <c r="J8" s="356">
        <v>-0.17786219018250585</v>
      </c>
      <c r="K8" s="356">
        <v>0.47852142095382966</v>
      </c>
      <c r="L8" s="363">
        <v>-0.18082879442589003</v>
      </c>
    </row>
    <row r="9" spans="1:12" x14ac:dyDescent="0.3">
      <c r="B9" s="460"/>
      <c r="C9" s="460"/>
      <c r="E9" s="298">
        <v>2018</v>
      </c>
      <c r="F9" s="298" t="s">
        <v>281</v>
      </c>
      <c r="G9" s="351">
        <v>0.4169000372328675</v>
      </c>
      <c r="H9" s="356">
        <v>4.4316887002363359E-2</v>
      </c>
      <c r="I9" s="356">
        <v>-0.15878266517325151</v>
      </c>
      <c r="J9" s="356">
        <v>4.0790939449707825E-2</v>
      </c>
      <c r="K9" s="356">
        <v>1.0122354870056238</v>
      </c>
      <c r="L9" s="363">
        <v>-0.47656651588892607</v>
      </c>
    </row>
    <row r="10" spans="1:12" x14ac:dyDescent="0.3">
      <c r="B10" s="460"/>
      <c r="C10" s="460"/>
      <c r="E10" s="298"/>
      <c r="F10" s="298" t="s">
        <v>282</v>
      </c>
      <c r="G10" s="351">
        <v>5.6966204574417922E-2</v>
      </c>
      <c r="H10" s="356">
        <v>-9.859627706706009E-2</v>
      </c>
      <c r="I10" s="356">
        <v>-0.13204007784717425</v>
      </c>
      <c r="J10" s="356">
        <v>0.18070696631558064</v>
      </c>
      <c r="K10" s="356">
        <v>0.3277669334626172</v>
      </c>
      <c r="L10" s="363">
        <v>-0.1622833250603449</v>
      </c>
    </row>
    <row r="11" spans="1:12" x14ac:dyDescent="0.3">
      <c r="B11" s="460"/>
      <c r="C11" s="460"/>
      <c r="E11" s="298">
        <v>2019</v>
      </c>
      <c r="F11" s="298" t="s">
        <v>281</v>
      </c>
      <c r="G11" s="351">
        <v>0.39035892280889306</v>
      </c>
      <c r="H11" s="356">
        <v>0.71339723916323683</v>
      </c>
      <c r="I11" s="356">
        <v>-9.3796943232923202E-2</v>
      </c>
      <c r="J11" s="356">
        <v>0.24496756644621823</v>
      </c>
      <c r="K11" s="356">
        <v>0.2688250311152891</v>
      </c>
      <c r="L11" s="363">
        <v>-0.88201966500993889</v>
      </c>
    </row>
    <row r="12" spans="1:12" x14ac:dyDescent="0.3">
      <c r="B12" s="460"/>
      <c r="C12" s="460"/>
      <c r="E12" s="298"/>
      <c r="F12" s="298" t="s">
        <v>282</v>
      </c>
      <c r="G12" s="351">
        <v>0.11531263959476923</v>
      </c>
      <c r="H12" s="356">
        <v>-7.9889850443454702E-2</v>
      </c>
      <c r="I12" s="356">
        <v>-5.8316048186877849E-2</v>
      </c>
      <c r="J12" s="356">
        <v>-1.1379975101606059E-2</v>
      </c>
      <c r="K12" s="356">
        <v>-1.5175846550813069E-2</v>
      </c>
      <c r="L12" s="363">
        <v>0.17931682906138735</v>
      </c>
    </row>
    <row r="13" spans="1:12" x14ac:dyDescent="0.3">
      <c r="B13" s="460"/>
      <c r="C13" s="460"/>
      <c r="E13" s="298">
        <v>2020</v>
      </c>
      <c r="F13" s="298" t="s">
        <v>281</v>
      </c>
      <c r="G13" s="351">
        <v>0.56233011682531497</v>
      </c>
      <c r="H13" s="356">
        <v>0.65069605050922019</v>
      </c>
      <c r="I13" s="356">
        <v>0.51572208327286517</v>
      </c>
      <c r="J13" s="356">
        <v>-3.7373600482181049</v>
      </c>
      <c r="K13" s="356">
        <v>-4.4703251073348378</v>
      </c>
      <c r="L13" s="363">
        <v>7.4962565322789887</v>
      </c>
    </row>
    <row r="14" spans="1:12" x14ac:dyDescent="0.3">
      <c r="B14" s="460"/>
      <c r="C14" s="460"/>
      <c r="E14" s="298"/>
      <c r="F14" s="298" t="s">
        <v>282</v>
      </c>
      <c r="G14" s="351">
        <v>-0.2821702729512392</v>
      </c>
      <c r="H14" s="356">
        <v>-0.76107921238040876</v>
      </c>
      <c r="I14" s="356">
        <v>0.44616352297358958</v>
      </c>
      <c r="J14" s="356">
        <v>-0.69276024887689103</v>
      </c>
      <c r="K14" s="356">
        <v>8.5179857764028172E-2</v>
      </c>
      <c r="L14" s="363">
        <v>0.3132434019196384</v>
      </c>
    </row>
    <row r="15" spans="1:12" x14ac:dyDescent="0.3">
      <c r="B15" s="460"/>
      <c r="C15" s="460"/>
      <c r="E15" s="298">
        <v>2021</v>
      </c>
      <c r="F15" s="298" t="s">
        <v>281</v>
      </c>
      <c r="G15" s="351">
        <v>1.4285621196924021</v>
      </c>
      <c r="H15" s="356">
        <v>1.6691313944672417</v>
      </c>
      <c r="I15" s="356">
        <v>-0.11112868784645562</v>
      </c>
      <c r="J15" s="356">
        <v>1.6144431860616475</v>
      </c>
      <c r="K15" s="356">
        <v>-1.3707760783140754</v>
      </c>
      <c r="L15" s="363">
        <v>0.21469625969320047</v>
      </c>
    </row>
    <row r="16" spans="1:12" x14ac:dyDescent="0.3">
      <c r="B16" s="460"/>
      <c r="C16" s="460"/>
      <c r="E16" s="298"/>
      <c r="F16" s="298" t="s">
        <v>282</v>
      </c>
      <c r="G16" s="351">
        <v>0.39656460067438903</v>
      </c>
      <c r="H16" s="356">
        <v>1.3911913987418252</v>
      </c>
      <c r="I16" s="356">
        <v>-0.1541529749303828</v>
      </c>
      <c r="J16" s="356">
        <v>0.40844076904154392</v>
      </c>
      <c r="K16" s="356">
        <v>-1.3810304175576795</v>
      </c>
      <c r="L16" s="363">
        <v>0.66505534948905431</v>
      </c>
    </row>
    <row r="17" spans="2:12" x14ac:dyDescent="0.3">
      <c r="B17" s="460"/>
      <c r="C17" s="460"/>
      <c r="E17" s="298">
        <v>2022</v>
      </c>
      <c r="F17" s="298" t="s">
        <v>281</v>
      </c>
      <c r="G17" s="351">
        <v>-1.1959925669305482</v>
      </c>
      <c r="H17" s="356">
        <v>-9.8992419129367445E-2</v>
      </c>
      <c r="I17" s="356">
        <v>0.48424004752398281</v>
      </c>
      <c r="J17" s="356">
        <v>0.4626784966163337</v>
      </c>
      <c r="K17" s="356">
        <v>-2.5789676507974741</v>
      </c>
      <c r="L17" s="363">
        <v>0.33545281705921354</v>
      </c>
    </row>
    <row r="18" spans="2:12" ht="13.8" thickBot="1" x14ac:dyDescent="0.35">
      <c r="B18" s="460"/>
      <c r="C18" s="460"/>
      <c r="E18" s="298"/>
      <c r="F18" s="298" t="s">
        <v>282</v>
      </c>
      <c r="G18" s="353">
        <v>-1.0722035843731881</v>
      </c>
      <c r="H18" s="357">
        <v>-1.5638843054355913</v>
      </c>
      <c r="I18" s="357">
        <v>8.4668974347464291E-3</v>
      </c>
      <c r="J18" s="357">
        <v>0.23550642404167263</v>
      </c>
      <c r="K18" s="357">
        <v>0.67071155684604933</v>
      </c>
      <c r="L18" s="364">
        <v>-0.62742568817293554</v>
      </c>
    </row>
    <row r="19" spans="2:12" x14ac:dyDescent="0.3">
      <c r="K19" s="348"/>
      <c r="L19" s="348"/>
    </row>
  </sheetData>
  <mergeCells count="1">
    <mergeCell ref="B5:C18"/>
  </mergeCells>
  <hyperlinks>
    <hyperlink ref="A1" location="'ÍNDICE GFÁFICOS'!A1" display="Ir al índice de gráficos" xr:uid="{E5363D10-366A-4155-877A-6A1025CCF8EA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92241-C2D6-479D-ACF8-5CACA8D9CD25}">
  <sheetPr>
    <tabColor theme="3" tint="0.499984740745262"/>
  </sheetPr>
  <dimension ref="A1:L19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47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9" width="10.88671875" style="267" customWidth="1"/>
    <col min="10" max="16384" width="9.109375" style="267"/>
  </cols>
  <sheetData>
    <row r="1" spans="1:12" ht="14.4" x14ac:dyDescent="0.3">
      <c r="A1" s="346" t="s">
        <v>895</v>
      </c>
    </row>
    <row r="2" spans="1:12" s="266" customFormat="1" ht="12.6" x14ac:dyDescent="0.2">
      <c r="B2" s="358" t="s">
        <v>964</v>
      </c>
      <c r="C2" s="358" t="s">
        <v>320</v>
      </c>
    </row>
    <row r="3" spans="1:12" ht="13.8" x14ac:dyDescent="0.3">
      <c r="B3" s="340" t="s">
        <v>966</v>
      </c>
      <c r="C3" s="340" t="s">
        <v>289</v>
      </c>
    </row>
    <row r="4" spans="1:12" ht="53.4" thickBot="1" x14ac:dyDescent="0.35">
      <c r="G4" s="348" t="s">
        <v>321</v>
      </c>
      <c r="H4" s="348" t="s">
        <v>314</v>
      </c>
      <c r="I4" s="348" t="s">
        <v>315</v>
      </c>
      <c r="J4" s="348" t="s">
        <v>316</v>
      </c>
      <c r="K4" s="348" t="s">
        <v>317</v>
      </c>
      <c r="L4" s="348" t="s">
        <v>270</v>
      </c>
    </row>
    <row r="5" spans="1:12" x14ac:dyDescent="0.3">
      <c r="B5" s="460"/>
      <c r="C5" s="460"/>
      <c r="E5" s="298">
        <v>2016</v>
      </c>
      <c r="F5" s="298" t="s">
        <v>281</v>
      </c>
      <c r="G5" s="349">
        <v>-0.34314392220693701</v>
      </c>
      <c r="H5" s="355">
        <v>7.9977249576048126E-2</v>
      </c>
      <c r="I5" s="355">
        <v>-4.3302879654158584E-2</v>
      </c>
      <c r="J5" s="355">
        <v>0.68706483299285281</v>
      </c>
      <c r="K5" s="355">
        <v>0.40677572026344672</v>
      </c>
      <c r="L5" s="362">
        <v>-1.3454319658109499</v>
      </c>
    </row>
    <row r="6" spans="1:12" x14ac:dyDescent="0.3">
      <c r="B6" s="460"/>
      <c r="C6" s="460"/>
      <c r="E6" s="298"/>
      <c r="F6" s="298" t="s">
        <v>282</v>
      </c>
      <c r="G6" s="351">
        <v>-0.49833315156115621</v>
      </c>
      <c r="H6" s="356">
        <v>-0.37232084581957797</v>
      </c>
      <c r="I6" s="356">
        <v>0.4298795753992799</v>
      </c>
      <c r="J6" s="356">
        <v>2.5368746571545951E-2</v>
      </c>
      <c r="K6" s="356">
        <v>0.546351690668474</v>
      </c>
      <c r="L6" s="363">
        <v>-0.78210942201666123</v>
      </c>
    </row>
    <row r="7" spans="1:12" x14ac:dyDescent="0.3">
      <c r="B7" s="460"/>
      <c r="C7" s="460"/>
      <c r="E7" s="298">
        <v>2017</v>
      </c>
      <c r="F7" s="298" t="s">
        <v>281</v>
      </c>
      <c r="G7" s="351">
        <v>-0.25751499066234995</v>
      </c>
      <c r="H7" s="356">
        <v>0.13409733774046736</v>
      </c>
      <c r="I7" s="356">
        <v>8.1163798176806926E-2</v>
      </c>
      <c r="J7" s="356">
        <v>-4.179603316796051E-2</v>
      </c>
      <c r="K7" s="356">
        <v>0.11969063252097448</v>
      </c>
      <c r="L7" s="363">
        <v>-0.44431826894298082</v>
      </c>
    </row>
    <row r="8" spans="1:12" x14ac:dyDescent="0.3">
      <c r="B8" s="460"/>
      <c r="C8" s="460"/>
      <c r="E8" s="298"/>
      <c r="F8" s="298" t="s">
        <v>282</v>
      </c>
      <c r="G8" s="351">
        <v>-0.62721866244869107</v>
      </c>
      <c r="H8" s="356">
        <v>0.14021306712207898</v>
      </c>
      <c r="I8" s="356">
        <v>-0.12904241739589753</v>
      </c>
      <c r="J8" s="356">
        <v>-0.26647996508647259</v>
      </c>
      <c r="K8" s="356">
        <v>-0.16684465782608524</v>
      </c>
      <c r="L8" s="363">
        <v>-5.8222457153765547E-2</v>
      </c>
    </row>
    <row r="9" spans="1:12" x14ac:dyDescent="0.3">
      <c r="B9" s="460"/>
      <c r="C9" s="460"/>
      <c r="E9" s="298">
        <v>2018</v>
      </c>
      <c r="F9" s="298" t="s">
        <v>281</v>
      </c>
      <c r="G9" s="351">
        <v>0.1401223904567841</v>
      </c>
      <c r="H9" s="356">
        <v>0.18804100413578373</v>
      </c>
      <c r="I9" s="356">
        <v>-0.19638953081627775</v>
      </c>
      <c r="J9" s="356">
        <v>-0.27591082525169452</v>
      </c>
      <c r="K9" s="356">
        <v>0.77597679891117455</v>
      </c>
      <c r="L9" s="363">
        <v>-0.27337175855411411</v>
      </c>
    </row>
    <row r="10" spans="1:12" x14ac:dyDescent="0.3">
      <c r="B10" s="460"/>
      <c r="C10" s="460"/>
      <c r="E10" s="298"/>
      <c r="F10" s="298" t="s">
        <v>282</v>
      </c>
      <c r="G10" s="351">
        <v>7.6271794633393064E-2</v>
      </c>
      <c r="H10" s="356">
        <v>-5.7510968983728638E-3</v>
      </c>
      <c r="I10" s="356">
        <v>-0.2088626372435832</v>
      </c>
      <c r="J10" s="356">
        <v>-0.39378847593247601</v>
      </c>
      <c r="K10" s="356">
        <v>0.89524778531769822</v>
      </c>
      <c r="L10" s="363">
        <v>-0.13688098396168011</v>
      </c>
    </row>
    <row r="11" spans="1:12" x14ac:dyDescent="0.3">
      <c r="B11" s="460"/>
      <c r="C11" s="460"/>
      <c r="E11" s="298">
        <v>2019</v>
      </c>
      <c r="F11" s="298" t="s">
        <v>281</v>
      </c>
      <c r="G11" s="351">
        <v>0.72784623058520181</v>
      </c>
      <c r="H11" s="356">
        <v>0.7127583234418392</v>
      </c>
      <c r="I11" s="356">
        <v>-0.21745199957402933</v>
      </c>
      <c r="J11" s="356">
        <v>0.42892889245338417</v>
      </c>
      <c r="K11" s="356">
        <v>0.84200756637209995</v>
      </c>
      <c r="L11" s="363">
        <v>-1.1645419805224453</v>
      </c>
    </row>
    <row r="12" spans="1:12" x14ac:dyDescent="0.3">
      <c r="B12" s="460"/>
      <c r="C12" s="460"/>
      <c r="E12" s="298"/>
      <c r="F12" s="298" t="s">
        <v>282</v>
      </c>
      <c r="G12" s="351">
        <v>0.33606384612607232</v>
      </c>
      <c r="H12" s="356">
        <v>0.51797397614748286</v>
      </c>
      <c r="I12" s="356">
        <v>-0.17934829494535584</v>
      </c>
      <c r="J12" s="356">
        <v>0.43998309204799274</v>
      </c>
      <c r="K12" s="356">
        <v>0.35501916662299959</v>
      </c>
      <c r="L12" s="363">
        <v>-0.9577628534267606</v>
      </c>
    </row>
    <row r="13" spans="1:12" x14ac:dyDescent="0.3">
      <c r="B13" s="460"/>
      <c r="C13" s="460"/>
      <c r="E13" s="298">
        <v>2020</v>
      </c>
      <c r="F13" s="298" t="s">
        <v>281</v>
      </c>
      <c r="G13" s="351" t="e">
        <v>#N/A</v>
      </c>
      <c r="H13" s="356" t="e">
        <v>#N/A</v>
      </c>
      <c r="I13" s="356" t="e">
        <v>#N/A</v>
      </c>
      <c r="J13" s="356" t="e">
        <v>#N/A</v>
      </c>
      <c r="K13" s="356" t="e">
        <v>#N/A</v>
      </c>
      <c r="L13" s="363" t="e">
        <v>#N/A</v>
      </c>
    </row>
    <row r="14" spans="1:12" x14ac:dyDescent="0.3">
      <c r="B14" s="460"/>
      <c r="C14" s="460"/>
      <c r="E14" s="298"/>
      <c r="F14" s="298" t="s">
        <v>282</v>
      </c>
      <c r="G14" s="351" t="e">
        <v>#N/A</v>
      </c>
      <c r="H14" s="356" t="e">
        <v>#N/A</v>
      </c>
      <c r="I14" s="356" t="e">
        <v>#N/A</v>
      </c>
      <c r="J14" s="356" t="e">
        <v>#N/A</v>
      </c>
      <c r="K14" s="356" t="e">
        <v>#N/A</v>
      </c>
      <c r="L14" s="363" t="e">
        <v>#N/A</v>
      </c>
    </row>
    <row r="15" spans="1:12" x14ac:dyDescent="0.3">
      <c r="B15" s="460"/>
      <c r="C15" s="460"/>
      <c r="E15" s="298">
        <v>2021</v>
      </c>
      <c r="F15" s="298" t="s">
        <v>281</v>
      </c>
      <c r="G15" s="351">
        <v>2.6885334610306622E-2</v>
      </c>
      <c r="H15" s="356">
        <v>-7.4056715327298309E-2</v>
      </c>
      <c r="I15" s="356">
        <v>-1.0744437583913176</v>
      </c>
      <c r="J15" s="356">
        <v>2.1723233165024465</v>
      </c>
      <c r="K15" s="356">
        <v>-8.1359394666552398E-2</v>
      </c>
      <c r="L15" s="363">
        <v>0.1670167346839482</v>
      </c>
    </row>
    <row r="16" spans="1:12" x14ac:dyDescent="0.3">
      <c r="B16" s="460"/>
      <c r="C16" s="460"/>
      <c r="E16" s="298"/>
      <c r="F16" s="298" t="s">
        <v>282</v>
      </c>
      <c r="G16" s="351">
        <v>3.0767362084782608</v>
      </c>
      <c r="H16" s="356">
        <v>2.3837380873886911</v>
      </c>
      <c r="I16" s="356">
        <v>-0.18206951871262408</v>
      </c>
      <c r="J16" s="356">
        <v>3.3506790295126505</v>
      </c>
      <c r="K16" s="356">
        <v>-1.5807193970436102</v>
      </c>
      <c r="L16" s="363">
        <v>-0.29030940379435616</v>
      </c>
    </row>
    <row r="17" spans="2:12" x14ac:dyDescent="0.3">
      <c r="B17" s="460"/>
      <c r="C17" s="460"/>
      <c r="E17" s="298">
        <v>2022</v>
      </c>
      <c r="F17" s="298" t="s">
        <v>281</v>
      </c>
      <c r="G17" s="351">
        <v>1.4808899350447824</v>
      </c>
      <c r="H17" s="356">
        <v>1.4152674649024251</v>
      </c>
      <c r="I17" s="356">
        <v>9.6076752891276943E-2</v>
      </c>
      <c r="J17" s="356">
        <v>1.6052777091178194</v>
      </c>
      <c r="K17" s="356">
        <v>-0.28761081714657688</v>
      </c>
      <c r="L17" s="363">
        <v>-1.3327551926816523</v>
      </c>
    </row>
    <row r="18" spans="2:12" ht="13.8" thickBot="1" x14ac:dyDescent="0.35">
      <c r="B18" s="460"/>
      <c r="C18" s="460"/>
      <c r="E18" s="298"/>
      <c r="F18" s="298" t="s">
        <v>282</v>
      </c>
      <c r="G18" s="353">
        <v>0.82190164621363504</v>
      </c>
      <c r="H18" s="357">
        <v>1.1913651093565358</v>
      </c>
      <c r="I18" s="357">
        <v>0.11009530254788429</v>
      </c>
      <c r="J18" s="357">
        <v>1.6888809022270086</v>
      </c>
      <c r="K18" s="357">
        <v>-1.1760458500867228</v>
      </c>
      <c r="L18" s="364">
        <v>-0.88397195129709349</v>
      </c>
    </row>
    <row r="19" spans="2:12" x14ac:dyDescent="0.3">
      <c r="K19" s="348"/>
      <c r="L19" s="348"/>
    </row>
  </sheetData>
  <mergeCells count="1">
    <mergeCell ref="B5:C18"/>
  </mergeCells>
  <hyperlinks>
    <hyperlink ref="A1" location="'ÍNDICE GFÁFICOS'!A1" display="Ir al índice de gráficos" xr:uid="{35202B3A-9631-443D-A249-39F3E50743C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26DB-4747-4577-AB65-365DC09EAC97}">
  <dimension ref="A1:Z48"/>
  <sheetViews>
    <sheetView showGridLines="0" topLeftCell="A21" workbookViewId="0">
      <selection activeCell="P6" sqref="P6:Z42"/>
    </sheetView>
  </sheetViews>
  <sheetFormatPr baseColWidth="10" defaultRowHeight="14.4" x14ac:dyDescent="0.3"/>
  <cols>
    <col min="1" max="1" width="3.6640625" customWidth="1"/>
    <col min="2" max="2" width="7.33203125" customWidth="1"/>
    <col min="3" max="3" width="12.33203125" bestFit="1" customWidth="1"/>
    <col min="4" max="4" width="3.109375" style="153" bestFit="1" customWidth="1"/>
    <col min="5" max="5" width="9.88671875" customWidth="1"/>
    <col min="6" max="6" width="4.6640625" style="153" bestFit="1" customWidth="1"/>
    <col min="7" max="7" width="5.33203125" style="153" bestFit="1" customWidth="1"/>
    <col min="8" max="8" width="9.33203125" customWidth="1"/>
    <col min="9" max="9" width="10.6640625" style="153" customWidth="1"/>
    <col min="10" max="10" width="4.44140625" customWidth="1"/>
    <col min="11" max="11" width="8.6640625" style="153" customWidth="1"/>
    <col min="12" max="13" width="8.88671875" style="153" customWidth="1"/>
    <col min="14" max="14" width="8.5546875" style="153" customWidth="1"/>
    <col min="15" max="15" width="3.109375" customWidth="1"/>
    <col min="16" max="16" width="2.6640625" bestFit="1" customWidth="1"/>
    <col min="17" max="17" width="9.88671875" style="153" customWidth="1"/>
    <col min="18" max="18" width="4.109375" style="153" bestFit="1" customWidth="1"/>
    <col min="19" max="19" width="5.33203125" style="153" bestFit="1" customWidth="1"/>
    <col min="20" max="20" width="9.5546875" style="153" customWidth="1"/>
    <col min="21" max="21" width="9.109375" style="153" bestFit="1" customWidth="1"/>
    <col min="22" max="22" width="3.88671875" style="153" bestFit="1" customWidth="1"/>
    <col min="23" max="23" width="9.5546875" style="153" customWidth="1"/>
    <col min="24" max="24" width="8.6640625" style="153" customWidth="1"/>
    <col min="25" max="25" width="9.44140625" style="153" customWidth="1"/>
    <col min="26" max="26" width="8" style="153" customWidth="1"/>
  </cols>
  <sheetData>
    <row r="1" spans="1:26" x14ac:dyDescent="0.3">
      <c r="A1" s="346" t="s">
        <v>637</v>
      </c>
    </row>
    <row r="2" spans="1:26" ht="16.8" x14ac:dyDescent="0.45">
      <c r="B2" s="340" t="s">
        <v>901</v>
      </c>
      <c r="C2" s="340"/>
      <c r="D2" s="300"/>
    </row>
    <row r="3" spans="1:26" x14ac:dyDescent="0.3">
      <c r="B3" s="340" t="s">
        <v>337</v>
      </c>
      <c r="C3" s="340"/>
    </row>
    <row r="4" spans="1:26" x14ac:dyDescent="0.3">
      <c r="B4" s="449"/>
      <c r="C4" s="449"/>
      <c r="D4" s="449"/>
      <c r="E4" s="449"/>
      <c r="F4" s="301"/>
      <c r="G4" s="449"/>
      <c r="H4" s="449"/>
      <c r="I4" s="449"/>
      <c r="J4" s="449"/>
    </row>
    <row r="5" spans="1:26" ht="15" thickBot="1" x14ac:dyDescent="0.35">
      <c r="B5" s="302"/>
      <c r="C5" s="302"/>
      <c r="D5" s="477" t="s">
        <v>338</v>
      </c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8"/>
      <c r="P5" s="477" t="s">
        <v>339</v>
      </c>
      <c r="Q5" s="477"/>
      <c r="R5" s="477"/>
      <c r="S5" s="477"/>
      <c r="T5" s="477"/>
      <c r="U5" s="477"/>
      <c r="V5" s="477"/>
      <c r="W5" s="477"/>
      <c r="X5" s="477"/>
      <c r="Y5" s="477"/>
      <c r="Z5" s="477"/>
    </row>
    <row r="6" spans="1:26" ht="16.5" customHeight="1" thickTop="1" thickBot="1" x14ac:dyDescent="0.35">
      <c r="B6" s="474" t="s">
        <v>340</v>
      </c>
      <c r="C6" s="303"/>
      <c r="D6" s="479" t="s">
        <v>341</v>
      </c>
      <c r="E6" s="480" t="s">
        <v>342</v>
      </c>
      <c r="F6" s="479" t="s">
        <v>343</v>
      </c>
      <c r="G6" s="479" t="s">
        <v>344</v>
      </c>
      <c r="H6" s="479" t="s">
        <v>345</v>
      </c>
      <c r="I6" s="479" t="s">
        <v>346</v>
      </c>
      <c r="J6" s="479" t="s">
        <v>347</v>
      </c>
      <c r="K6" s="479" t="s">
        <v>348</v>
      </c>
      <c r="L6" s="479" t="s">
        <v>349</v>
      </c>
      <c r="M6" s="479" t="s">
        <v>350</v>
      </c>
      <c r="N6" s="479" t="s">
        <v>351</v>
      </c>
      <c r="O6" s="302"/>
      <c r="P6" s="479" t="s">
        <v>341</v>
      </c>
      <c r="Q6" s="480" t="s">
        <v>342</v>
      </c>
      <c r="R6" s="479" t="s">
        <v>343</v>
      </c>
      <c r="S6" s="479" t="s">
        <v>344</v>
      </c>
      <c r="T6" s="479" t="s">
        <v>345</v>
      </c>
      <c r="U6" s="479" t="s">
        <v>346</v>
      </c>
      <c r="V6" s="479" t="s">
        <v>347</v>
      </c>
      <c r="W6" s="479" t="s">
        <v>348</v>
      </c>
      <c r="X6" s="479" t="s">
        <v>349</v>
      </c>
      <c r="Y6" s="479" t="s">
        <v>350</v>
      </c>
      <c r="Z6" s="479" t="s">
        <v>351</v>
      </c>
    </row>
    <row r="7" spans="1:26" ht="15" thickTop="1" x14ac:dyDescent="0.3">
      <c r="B7" s="475"/>
      <c r="C7" s="303" t="s">
        <v>2</v>
      </c>
      <c r="D7" s="301">
        <v>14</v>
      </c>
      <c r="E7" s="304" t="s">
        <v>352</v>
      </c>
      <c r="F7" s="301">
        <v>0.45</v>
      </c>
      <c r="G7" s="305">
        <v>0.63</v>
      </c>
      <c r="H7" s="301"/>
      <c r="I7" s="301"/>
      <c r="J7" s="306">
        <v>0.12</v>
      </c>
      <c r="K7" s="301" t="s">
        <v>353</v>
      </c>
      <c r="L7" s="301" t="s">
        <v>354</v>
      </c>
      <c r="M7" s="301" t="s">
        <v>355</v>
      </c>
      <c r="N7" s="301"/>
      <c r="O7" s="302"/>
      <c r="P7" s="301">
        <v>14</v>
      </c>
      <c r="Q7" s="304" t="s">
        <v>356</v>
      </c>
      <c r="R7" s="301">
        <v>0.7</v>
      </c>
      <c r="S7" s="305">
        <v>1.07</v>
      </c>
      <c r="T7" s="301"/>
      <c r="U7" s="301"/>
      <c r="V7" s="306">
        <v>0.28000000000000003</v>
      </c>
      <c r="W7" s="301"/>
      <c r="X7" s="301"/>
      <c r="Y7" s="301" t="s">
        <v>357</v>
      </c>
      <c r="Z7" s="301"/>
    </row>
    <row r="8" spans="1:26" x14ac:dyDescent="0.3">
      <c r="B8" s="475"/>
      <c r="C8" s="303" t="s">
        <v>3</v>
      </c>
      <c r="D8" s="301">
        <v>14</v>
      </c>
      <c r="E8" s="304" t="s">
        <v>358</v>
      </c>
      <c r="F8" s="301">
        <v>0.63</v>
      </c>
      <c r="G8" s="305">
        <v>0.84</v>
      </c>
      <c r="H8" s="301" t="s">
        <v>359</v>
      </c>
      <c r="I8" s="301" t="s">
        <v>360</v>
      </c>
      <c r="J8" s="306">
        <v>0.16</v>
      </c>
      <c r="K8" s="301" t="s">
        <v>353</v>
      </c>
      <c r="L8" s="301" t="s">
        <v>354</v>
      </c>
      <c r="M8" s="301" t="s">
        <v>361</v>
      </c>
      <c r="N8" s="301" t="s">
        <v>362</v>
      </c>
      <c r="O8" s="302"/>
      <c r="P8" s="301">
        <v>14</v>
      </c>
      <c r="Q8" s="304" t="s">
        <v>363</v>
      </c>
      <c r="R8" s="301">
        <v>1.05</v>
      </c>
      <c r="S8" s="305">
        <v>1.6</v>
      </c>
      <c r="T8" s="301" t="s">
        <v>364</v>
      </c>
      <c r="U8" s="301" t="s">
        <v>360</v>
      </c>
      <c r="V8" s="306">
        <v>0.42</v>
      </c>
      <c r="W8" s="301"/>
      <c r="X8" s="301"/>
      <c r="Y8" s="301" t="s">
        <v>365</v>
      </c>
      <c r="Z8" s="301" t="s">
        <v>366</v>
      </c>
    </row>
    <row r="9" spans="1:26" x14ac:dyDescent="0.3">
      <c r="B9" s="475"/>
      <c r="C9" s="303" t="s">
        <v>292</v>
      </c>
      <c r="D9" s="301">
        <v>14</v>
      </c>
      <c r="E9" s="304" t="s">
        <v>367</v>
      </c>
      <c r="F9" s="301">
        <v>0.52</v>
      </c>
      <c r="G9" s="305">
        <v>0.68</v>
      </c>
      <c r="H9" s="301" t="s">
        <v>368</v>
      </c>
      <c r="I9" s="301" t="s">
        <v>360</v>
      </c>
      <c r="J9" s="306">
        <v>0.13</v>
      </c>
      <c r="K9" s="301" t="s">
        <v>353</v>
      </c>
      <c r="L9" s="301" t="s">
        <v>354</v>
      </c>
      <c r="M9" s="301" t="s">
        <v>369</v>
      </c>
      <c r="N9" s="301" t="s">
        <v>370</v>
      </c>
      <c r="O9" s="302"/>
      <c r="P9" s="301">
        <v>14</v>
      </c>
      <c r="Q9" s="304" t="s">
        <v>371</v>
      </c>
      <c r="R9" s="301">
        <v>0.67</v>
      </c>
      <c r="S9" s="305">
        <v>1.05</v>
      </c>
      <c r="T9" s="301" t="s">
        <v>372</v>
      </c>
      <c r="U9" s="301" t="s">
        <v>360</v>
      </c>
      <c r="V9" s="306">
        <v>0.28000000000000003</v>
      </c>
      <c r="W9" s="301"/>
      <c r="X9" s="301"/>
      <c r="Y9" s="301" t="s">
        <v>373</v>
      </c>
      <c r="Z9" s="301" t="s">
        <v>374</v>
      </c>
    </row>
    <row r="10" spans="1:26" x14ac:dyDescent="0.3">
      <c r="B10" s="475"/>
      <c r="C10" s="303" t="s">
        <v>293</v>
      </c>
      <c r="D10" s="301">
        <v>14</v>
      </c>
      <c r="E10" s="304" t="s">
        <v>375</v>
      </c>
      <c r="F10" s="301">
        <v>0.61</v>
      </c>
      <c r="G10" s="305">
        <v>0.82</v>
      </c>
      <c r="H10" s="301" t="s">
        <v>376</v>
      </c>
      <c r="I10" s="301" t="s">
        <v>360</v>
      </c>
      <c r="J10" s="306">
        <v>0.15</v>
      </c>
      <c r="K10" s="301" t="s">
        <v>353</v>
      </c>
      <c r="L10" s="301" t="s">
        <v>354</v>
      </c>
      <c r="M10" s="301" t="s">
        <v>377</v>
      </c>
      <c r="N10" s="301" t="s">
        <v>378</v>
      </c>
      <c r="O10" s="302"/>
      <c r="P10" s="301">
        <v>14</v>
      </c>
      <c r="Q10" s="304" t="s">
        <v>379</v>
      </c>
      <c r="R10" s="301">
        <v>0.69</v>
      </c>
      <c r="S10" s="305">
        <v>0.86</v>
      </c>
      <c r="T10" s="301" t="s">
        <v>380</v>
      </c>
      <c r="U10" s="301" t="s">
        <v>360</v>
      </c>
      <c r="V10" s="306">
        <v>0.23</v>
      </c>
      <c r="W10" s="301"/>
      <c r="X10" s="301"/>
      <c r="Y10" s="301" t="s">
        <v>381</v>
      </c>
      <c r="Z10" s="301" t="s">
        <v>382</v>
      </c>
    </row>
    <row r="11" spans="1:26" ht="15" thickBot="1" x14ac:dyDescent="0.35">
      <c r="B11" s="476"/>
      <c r="C11" s="303" t="s">
        <v>327</v>
      </c>
      <c r="D11" s="301">
        <v>14</v>
      </c>
      <c r="E11" s="304" t="s">
        <v>383</v>
      </c>
      <c r="F11" s="301">
        <v>0.64</v>
      </c>
      <c r="G11" s="305">
        <v>0.8</v>
      </c>
      <c r="H11" s="301" t="s">
        <v>384</v>
      </c>
      <c r="I11" s="301" t="s">
        <v>360</v>
      </c>
      <c r="J11" s="306">
        <v>0.15</v>
      </c>
      <c r="K11" s="301" t="s">
        <v>353</v>
      </c>
      <c r="L11" s="301" t="s">
        <v>354</v>
      </c>
      <c r="M11" s="301" t="s">
        <v>385</v>
      </c>
      <c r="N11" s="301" t="s">
        <v>386</v>
      </c>
      <c r="O11" s="302"/>
      <c r="P11" s="301">
        <v>14</v>
      </c>
      <c r="Q11" s="304" t="s">
        <v>387</v>
      </c>
      <c r="R11" s="301">
        <v>0.65</v>
      </c>
      <c r="S11" s="305">
        <v>0.83</v>
      </c>
      <c r="T11" s="301" t="s">
        <v>388</v>
      </c>
      <c r="U11" s="301" t="s">
        <v>360</v>
      </c>
      <c r="V11" s="306">
        <v>0.22</v>
      </c>
      <c r="W11" s="301"/>
      <c r="X11" s="301"/>
      <c r="Y11" s="301" t="s">
        <v>389</v>
      </c>
      <c r="Z11" s="301" t="s">
        <v>390</v>
      </c>
    </row>
    <row r="12" spans="1:26" ht="16.5" customHeight="1" thickTop="1" thickBot="1" x14ac:dyDescent="0.35">
      <c r="B12" s="474" t="s">
        <v>391</v>
      </c>
      <c r="C12" s="303"/>
      <c r="D12" s="479" t="s">
        <v>341</v>
      </c>
      <c r="E12" s="480" t="s">
        <v>342</v>
      </c>
      <c r="F12" s="479" t="s">
        <v>343</v>
      </c>
      <c r="G12" s="479" t="s">
        <v>344</v>
      </c>
      <c r="H12" s="479" t="s">
        <v>345</v>
      </c>
      <c r="I12" s="479" t="s">
        <v>346</v>
      </c>
      <c r="J12" s="479" t="s">
        <v>347</v>
      </c>
      <c r="K12" s="479" t="s">
        <v>348</v>
      </c>
      <c r="L12" s="479" t="s">
        <v>349</v>
      </c>
      <c r="M12" s="479" t="s">
        <v>350</v>
      </c>
      <c r="N12" s="479" t="s">
        <v>351</v>
      </c>
      <c r="O12" s="302"/>
      <c r="P12" s="479" t="s">
        <v>341</v>
      </c>
      <c r="Q12" s="480" t="s">
        <v>342</v>
      </c>
      <c r="R12" s="479" t="s">
        <v>343</v>
      </c>
      <c r="S12" s="479" t="s">
        <v>344</v>
      </c>
      <c r="T12" s="479" t="s">
        <v>345</v>
      </c>
      <c r="U12" s="479" t="s">
        <v>346</v>
      </c>
      <c r="V12" s="479" t="s">
        <v>347</v>
      </c>
      <c r="W12" s="479" t="s">
        <v>348</v>
      </c>
      <c r="X12" s="479" t="s">
        <v>349</v>
      </c>
      <c r="Y12" s="479" t="s">
        <v>350</v>
      </c>
      <c r="Z12" s="479" t="s">
        <v>351</v>
      </c>
    </row>
    <row r="13" spans="1:26" ht="15" thickTop="1" x14ac:dyDescent="0.3">
      <c r="B13" s="475"/>
      <c r="C13" s="303" t="s">
        <v>2</v>
      </c>
      <c r="D13" s="301">
        <v>14</v>
      </c>
      <c r="E13" s="304" t="s">
        <v>392</v>
      </c>
      <c r="F13" s="301">
        <v>0.98</v>
      </c>
      <c r="G13" s="305">
        <v>1.41</v>
      </c>
      <c r="H13" s="301"/>
      <c r="I13" s="301"/>
      <c r="J13" s="306">
        <v>0.26</v>
      </c>
      <c r="K13" s="301" t="s">
        <v>353</v>
      </c>
      <c r="L13" s="301" t="s">
        <v>393</v>
      </c>
      <c r="M13" s="301" t="s">
        <v>394</v>
      </c>
      <c r="N13" s="301"/>
      <c r="O13" s="302"/>
      <c r="P13" s="301">
        <v>14</v>
      </c>
      <c r="Q13" s="304" t="s">
        <v>395</v>
      </c>
      <c r="R13" s="301">
        <v>1.06</v>
      </c>
      <c r="S13" s="305">
        <v>1.61</v>
      </c>
      <c r="T13" s="301"/>
      <c r="U13" s="301"/>
      <c r="V13" s="306">
        <v>0.5</v>
      </c>
      <c r="W13" s="301"/>
      <c r="X13" s="301"/>
      <c r="Y13" s="301" t="s">
        <v>396</v>
      </c>
      <c r="Z13" s="301"/>
    </row>
    <row r="14" spans="1:26" x14ac:dyDescent="0.3">
      <c r="B14" s="475"/>
      <c r="C14" s="303" t="s">
        <v>3</v>
      </c>
      <c r="D14" s="301">
        <v>14</v>
      </c>
      <c r="E14" s="304" t="s">
        <v>397</v>
      </c>
      <c r="F14" s="301">
        <v>1.06</v>
      </c>
      <c r="G14" s="305">
        <v>1.7</v>
      </c>
      <c r="H14" s="301" t="s">
        <v>398</v>
      </c>
      <c r="I14" s="301" t="s">
        <v>360</v>
      </c>
      <c r="J14" s="306">
        <v>0.31</v>
      </c>
      <c r="K14" s="301" t="s">
        <v>353</v>
      </c>
      <c r="L14" s="301" t="s">
        <v>393</v>
      </c>
      <c r="M14" s="301" t="s">
        <v>399</v>
      </c>
      <c r="N14" s="301" t="s">
        <v>400</v>
      </c>
      <c r="O14" s="302"/>
      <c r="P14" s="301">
        <v>14</v>
      </c>
      <c r="Q14" s="304" t="s">
        <v>401</v>
      </c>
      <c r="R14" s="301">
        <v>1.23</v>
      </c>
      <c r="S14" s="305">
        <v>2.1</v>
      </c>
      <c r="T14" s="301" t="s">
        <v>402</v>
      </c>
      <c r="U14" s="301" t="s">
        <v>360</v>
      </c>
      <c r="V14" s="306">
        <v>0.65</v>
      </c>
      <c r="W14" s="301"/>
      <c r="X14" s="301"/>
      <c r="Y14" s="301" t="s">
        <v>403</v>
      </c>
      <c r="Z14" s="301" t="s">
        <v>404</v>
      </c>
    </row>
    <row r="15" spans="1:26" x14ac:dyDescent="0.3">
      <c r="B15" s="475"/>
      <c r="C15" s="303" t="s">
        <v>292</v>
      </c>
      <c r="D15" s="301">
        <v>14</v>
      </c>
      <c r="E15" s="304" t="s">
        <v>405</v>
      </c>
      <c r="F15" s="301">
        <v>1.1399999999999999</v>
      </c>
      <c r="G15" s="305">
        <v>1.97</v>
      </c>
      <c r="H15" s="301" t="s">
        <v>406</v>
      </c>
      <c r="I15" s="301" t="s">
        <v>360</v>
      </c>
      <c r="J15" s="306">
        <v>0.36</v>
      </c>
      <c r="K15" s="301" t="s">
        <v>353</v>
      </c>
      <c r="L15" s="301" t="s">
        <v>393</v>
      </c>
      <c r="M15" s="301" t="s">
        <v>407</v>
      </c>
      <c r="N15" s="301" t="s">
        <v>408</v>
      </c>
      <c r="O15" s="302"/>
      <c r="P15" s="301">
        <v>14</v>
      </c>
      <c r="Q15" s="304" t="s">
        <v>409</v>
      </c>
      <c r="R15" s="301">
        <v>1.0900000000000001</v>
      </c>
      <c r="S15" s="305">
        <v>1.84</v>
      </c>
      <c r="T15" s="301" t="s">
        <v>410</v>
      </c>
      <c r="U15" s="301" t="s">
        <v>360</v>
      </c>
      <c r="V15" s="306">
        <v>0.56999999999999995</v>
      </c>
      <c r="W15" s="301"/>
      <c r="X15" s="301"/>
      <c r="Y15" s="301" t="s">
        <v>411</v>
      </c>
      <c r="Z15" s="301" t="s">
        <v>412</v>
      </c>
    </row>
    <row r="16" spans="1:26" x14ac:dyDescent="0.3">
      <c r="B16" s="475"/>
      <c r="C16" s="303" t="s">
        <v>293</v>
      </c>
      <c r="D16" s="301">
        <v>14</v>
      </c>
      <c r="E16" s="304" t="s">
        <v>413</v>
      </c>
      <c r="F16" s="301">
        <v>1.1499999999999999</v>
      </c>
      <c r="G16" s="305">
        <v>1.6</v>
      </c>
      <c r="H16" s="301" t="s">
        <v>414</v>
      </c>
      <c r="I16" s="301" t="s">
        <v>360</v>
      </c>
      <c r="J16" s="306">
        <v>0.28999999999999998</v>
      </c>
      <c r="K16" s="301" t="s">
        <v>353</v>
      </c>
      <c r="L16" s="301" t="s">
        <v>393</v>
      </c>
      <c r="M16" s="301" t="s">
        <v>399</v>
      </c>
      <c r="N16" s="301" t="s">
        <v>415</v>
      </c>
      <c r="O16" s="302"/>
      <c r="P16" s="301">
        <v>14</v>
      </c>
      <c r="Q16" s="304" t="s">
        <v>416</v>
      </c>
      <c r="R16" s="301">
        <v>0.92</v>
      </c>
      <c r="S16" s="305">
        <v>1.45</v>
      </c>
      <c r="T16" s="301" t="s">
        <v>417</v>
      </c>
      <c r="U16" s="301" t="s">
        <v>360</v>
      </c>
      <c r="V16" s="306">
        <v>0.45</v>
      </c>
      <c r="W16" s="301"/>
      <c r="X16" s="301"/>
      <c r="Y16" s="301" t="s">
        <v>418</v>
      </c>
      <c r="Z16" s="301" t="s">
        <v>419</v>
      </c>
    </row>
    <row r="17" spans="2:26" ht="15" thickBot="1" x14ac:dyDescent="0.35">
      <c r="B17" s="476"/>
      <c r="C17" s="303" t="s">
        <v>327</v>
      </c>
      <c r="D17" s="301">
        <v>14</v>
      </c>
      <c r="E17" s="304" t="s">
        <v>420</v>
      </c>
      <c r="F17" s="301">
        <v>0.97</v>
      </c>
      <c r="G17" s="305">
        <v>1.33</v>
      </c>
      <c r="H17" s="301" t="s">
        <v>421</v>
      </c>
      <c r="I17" s="301" t="s">
        <v>360</v>
      </c>
      <c r="J17" s="306">
        <v>0.24</v>
      </c>
      <c r="K17" s="301" t="s">
        <v>353</v>
      </c>
      <c r="L17" s="301" t="s">
        <v>393</v>
      </c>
      <c r="M17" s="301" t="s">
        <v>422</v>
      </c>
      <c r="N17" s="301" t="s">
        <v>423</v>
      </c>
      <c r="O17" s="302"/>
      <c r="P17" s="301">
        <v>14</v>
      </c>
      <c r="Q17" s="304" t="s">
        <v>424</v>
      </c>
      <c r="R17" s="301">
        <v>0.89</v>
      </c>
      <c r="S17" s="305">
        <v>1.27</v>
      </c>
      <c r="T17" s="301" t="s">
        <v>425</v>
      </c>
      <c r="U17" s="301" t="s">
        <v>360</v>
      </c>
      <c r="V17" s="306">
        <v>0.4</v>
      </c>
      <c r="W17" s="301"/>
      <c r="X17" s="301"/>
      <c r="Y17" s="301" t="s">
        <v>426</v>
      </c>
      <c r="Z17" s="301" t="s">
        <v>427</v>
      </c>
    </row>
    <row r="18" spans="2:26" ht="15.6" thickTop="1" thickBot="1" x14ac:dyDescent="0.35">
      <c r="B18" s="474" t="s">
        <v>428</v>
      </c>
      <c r="C18" s="303"/>
      <c r="D18" s="479" t="s">
        <v>341</v>
      </c>
      <c r="E18" s="480" t="s">
        <v>342</v>
      </c>
      <c r="F18" s="479" t="s">
        <v>343</v>
      </c>
      <c r="G18" s="479" t="s">
        <v>344</v>
      </c>
      <c r="H18" s="479" t="s">
        <v>345</v>
      </c>
      <c r="I18" s="479" t="s">
        <v>346</v>
      </c>
      <c r="J18" s="479" t="s">
        <v>347</v>
      </c>
      <c r="K18" s="479" t="s">
        <v>348</v>
      </c>
      <c r="L18" s="479" t="s">
        <v>349</v>
      </c>
      <c r="M18" s="479" t="s">
        <v>350</v>
      </c>
      <c r="N18" s="479" t="s">
        <v>351</v>
      </c>
      <c r="O18" s="302"/>
      <c r="P18" s="479" t="s">
        <v>341</v>
      </c>
      <c r="Q18" s="480" t="s">
        <v>342</v>
      </c>
      <c r="R18" s="479" t="s">
        <v>343</v>
      </c>
      <c r="S18" s="479" t="s">
        <v>344</v>
      </c>
      <c r="T18" s="479" t="s">
        <v>345</v>
      </c>
      <c r="U18" s="479" t="s">
        <v>346</v>
      </c>
      <c r="V18" s="479" t="s">
        <v>347</v>
      </c>
      <c r="W18" s="479" t="s">
        <v>348</v>
      </c>
      <c r="X18" s="479" t="s">
        <v>349</v>
      </c>
      <c r="Y18" s="479" t="s">
        <v>350</v>
      </c>
      <c r="Z18" s="479" t="s">
        <v>351</v>
      </c>
    </row>
    <row r="19" spans="2:26" ht="15" thickTop="1" x14ac:dyDescent="0.3">
      <c r="B19" s="475"/>
      <c r="C19" s="303" t="s">
        <v>2</v>
      </c>
      <c r="D19" s="301">
        <v>14</v>
      </c>
      <c r="E19" s="304" t="s">
        <v>429</v>
      </c>
      <c r="F19" s="301">
        <v>0.92</v>
      </c>
      <c r="G19" s="305">
        <v>1.24</v>
      </c>
      <c r="H19" s="301"/>
      <c r="I19" s="301"/>
      <c r="J19" s="306">
        <v>0.53</v>
      </c>
      <c r="K19" s="301" t="s">
        <v>430</v>
      </c>
      <c r="L19" s="301" t="s">
        <v>431</v>
      </c>
      <c r="M19" s="301" t="s">
        <v>432</v>
      </c>
      <c r="N19" s="301"/>
      <c r="O19" s="302"/>
      <c r="P19" s="301">
        <v>14</v>
      </c>
      <c r="Q19" s="304" t="s">
        <v>433</v>
      </c>
      <c r="R19" s="301">
        <v>1.28</v>
      </c>
      <c r="S19" s="305">
        <v>1.91</v>
      </c>
      <c r="T19" s="301"/>
      <c r="U19" s="301"/>
      <c r="V19" s="306">
        <v>0.97</v>
      </c>
      <c r="W19" s="301" t="s">
        <v>434</v>
      </c>
      <c r="X19" s="301" t="s">
        <v>435</v>
      </c>
      <c r="Y19" s="301" t="s">
        <v>436</v>
      </c>
      <c r="Z19" s="301"/>
    </row>
    <row r="20" spans="2:26" x14ac:dyDescent="0.3">
      <c r="B20" s="475"/>
      <c r="C20" s="303" t="s">
        <v>3</v>
      </c>
      <c r="D20" s="301">
        <v>14</v>
      </c>
      <c r="E20" s="304" t="s">
        <v>437</v>
      </c>
      <c r="F20" s="301">
        <v>0.85</v>
      </c>
      <c r="G20" s="305">
        <v>1.18</v>
      </c>
      <c r="H20" s="301" t="s">
        <v>438</v>
      </c>
      <c r="I20" s="301" t="s">
        <v>360</v>
      </c>
      <c r="J20" s="306">
        <v>0.51</v>
      </c>
      <c r="K20" s="301" t="s">
        <v>430</v>
      </c>
      <c r="L20" s="301" t="s">
        <v>431</v>
      </c>
      <c r="M20" s="301" t="s">
        <v>439</v>
      </c>
      <c r="N20" s="301" t="s">
        <v>440</v>
      </c>
      <c r="O20" s="302"/>
      <c r="P20" s="301">
        <v>14</v>
      </c>
      <c r="Q20" s="304" t="s">
        <v>441</v>
      </c>
      <c r="R20" s="301">
        <v>1.1399999999999999</v>
      </c>
      <c r="S20" s="305">
        <v>1.32</v>
      </c>
      <c r="T20" s="301" t="s">
        <v>442</v>
      </c>
      <c r="U20" s="301" t="s">
        <v>360</v>
      </c>
      <c r="V20" s="306">
        <v>0.67</v>
      </c>
      <c r="W20" s="301"/>
      <c r="X20" s="301"/>
      <c r="Y20" s="301" t="s">
        <v>443</v>
      </c>
      <c r="Z20" s="301" t="s">
        <v>444</v>
      </c>
    </row>
    <row r="21" spans="2:26" x14ac:dyDescent="0.3">
      <c r="B21" s="475"/>
      <c r="C21" s="303" t="s">
        <v>292</v>
      </c>
      <c r="D21" s="301">
        <v>14</v>
      </c>
      <c r="E21" s="304" t="s">
        <v>445</v>
      </c>
      <c r="F21" s="301">
        <v>0.71</v>
      </c>
      <c r="G21" s="305">
        <v>0.83</v>
      </c>
      <c r="H21" s="301" t="s">
        <v>446</v>
      </c>
      <c r="I21" s="301" t="s">
        <v>360</v>
      </c>
      <c r="J21" s="306">
        <v>0.36</v>
      </c>
      <c r="K21" s="301" t="s">
        <v>353</v>
      </c>
      <c r="L21" s="301" t="s">
        <v>447</v>
      </c>
      <c r="M21" s="301" t="s">
        <v>369</v>
      </c>
      <c r="N21" s="301" t="s">
        <v>448</v>
      </c>
      <c r="O21" s="302"/>
      <c r="P21" s="301">
        <v>14</v>
      </c>
      <c r="Q21" s="304" t="s">
        <v>449</v>
      </c>
      <c r="R21" s="301">
        <v>1.53</v>
      </c>
      <c r="S21" s="305">
        <v>2.0299999999999998</v>
      </c>
      <c r="T21" s="301" t="s">
        <v>450</v>
      </c>
      <c r="U21" s="301" t="s">
        <v>360</v>
      </c>
      <c r="V21" s="306">
        <v>1.03</v>
      </c>
      <c r="W21" s="301" t="s">
        <v>451</v>
      </c>
      <c r="X21" s="301" t="s">
        <v>452</v>
      </c>
      <c r="Y21" s="301" t="s">
        <v>453</v>
      </c>
      <c r="Z21" s="301" t="s">
        <v>454</v>
      </c>
    </row>
    <row r="22" spans="2:26" x14ac:dyDescent="0.3">
      <c r="B22" s="475"/>
      <c r="C22" s="303" t="s">
        <v>293</v>
      </c>
      <c r="D22" s="301">
        <v>14</v>
      </c>
      <c r="E22" s="304" t="s">
        <v>455</v>
      </c>
      <c r="F22" s="301">
        <v>0.71</v>
      </c>
      <c r="G22" s="305">
        <v>0.92</v>
      </c>
      <c r="H22" s="301" t="s">
        <v>456</v>
      </c>
      <c r="I22" s="301" t="s">
        <v>457</v>
      </c>
      <c r="J22" s="306">
        <v>0.4</v>
      </c>
      <c r="K22" s="301" t="s">
        <v>353</v>
      </c>
      <c r="L22" s="301" t="s">
        <v>447</v>
      </c>
      <c r="M22" s="301" t="s">
        <v>458</v>
      </c>
      <c r="N22" s="301" t="s">
        <v>459</v>
      </c>
      <c r="O22" s="302"/>
      <c r="P22" s="301">
        <v>14</v>
      </c>
      <c r="Q22" s="304" t="s">
        <v>460</v>
      </c>
      <c r="R22" s="301">
        <v>1.47</v>
      </c>
      <c r="S22" s="305">
        <v>1.85</v>
      </c>
      <c r="T22" s="301" t="s">
        <v>461</v>
      </c>
      <c r="U22" s="301" t="s">
        <v>360</v>
      </c>
      <c r="V22" s="306">
        <v>0.94</v>
      </c>
      <c r="W22" s="301"/>
      <c r="X22" s="301"/>
      <c r="Y22" s="301" t="s">
        <v>462</v>
      </c>
      <c r="Z22" s="301" t="s">
        <v>463</v>
      </c>
    </row>
    <row r="23" spans="2:26" ht="15" thickBot="1" x14ac:dyDescent="0.35">
      <c r="B23" s="476"/>
      <c r="C23" s="303" t="s">
        <v>327</v>
      </c>
      <c r="D23" s="301">
        <v>14</v>
      </c>
      <c r="E23" s="304" t="s">
        <v>464</v>
      </c>
      <c r="F23" s="301">
        <v>0.69</v>
      </c>
      <c r="G23" s="305">
        <v>0.87</v>
      </c>
      <c r="H23" s="301" t="s">
        <v>465</v>
      </c>
      <c r="I23" s="301" t="s">
        <v>360</v>
      </c>
      <c r="J23" s="306">
        <v>0.37</v>
      </c>
      <c r="K23" s="301"/>
      <c r="L23" s="301"/>
      <c r="M23" s="301" t="s">
        <v>466</v>
      </c>
      <c r="N23" s="301" t="s">
        <v>461</v>
      </c>
      <c r="O23" s="302"/>
      <c r="P23" s="301">
        <v>14</v>
      </c>
      <c r="Q23" s="304" t="s">
        <v>467</v>
      </c>
      <c r="R23" s="301">
        <v>1.25</v>
      </c>
      <c r="S23" s="305">
        <v>1.6</v>
      </c>
      <c r="T23" s="301" t="s">
        <v>468</v>
      </c>
      <c r="U23" s="301" t="s">
        <v>360</v>
      </c>
      <c r="V23" s="306">
        <v>0.81</v>
      </c>
      <c r="W23" s="301"/>
      <c r="X23" s="301"/>
      <c r="Y23" s="301" t="s">
        <v>469</v>
      </c>
      <c r="Z23" s="301" t="s">
        <v>470</v>
      </c>
    </row>
    <row r="24" spans="2:26" ht="15.6" thickTop="1" thickBot="1" x14ac:dyDescent="0.35">
      <c r="B24" s="474" t="s">
        <v>471</v>
      </c>
      <c r="C24" s="303"/>
      <c r="D24" s="479" t="s">
        <v>341</v>
      </c>
      <c r="E24" s="480" t="s">
        <v>342</v>
      </c>
      <c r="F24" s="479" t="s">
        <v>343</v>
      </c>
      <c r="G24" s="479" t="s">
        <v>344</v>
      </c>
      <c r="H24" s="479" t="s">
        <v>345</v>
      </c>
      <c r="I24" s="479" t="s">
        <v>346</v>
      </c>
      <c r="J24" s="479" t="s">
        <v>347</v>
      </c>
      <c r="K24" s="479" t="s">
        <v>348</v>
      </c>
      <c r="L24" s="479" t="s">
        <v>349</v>
      </c>
      <c r="M24" s="479" t="s">
        <v>350</v>
      </c>
      <c r="N24" s="479" t="s">
        <v>351</v>
      </c>
      <c r="O24" s="302"/>
      <c r="P24" s="479" t="s">
        <v>341</v>
      </c>
      <c r="Q24" s="480" t="s">
        <v>342</v>
      </c>
      <c r="R24" s="479" t="s">
        <v>343</v>
      </c>
      <c r="S24" s="479" t="s">
        <v>344</v>
      </c>
      <c r="T24" s="479" t="s">
        <v>345</v>
      </c>
      <c r="U24" s="479" t="s">
        <v>346</v>
      </c>
      <c r="V24" s="479" t="s">
        <v>347</v>
      </c>
      <c r="W24" s="479" t="s">
        <v>348</v>
      </c>
      <c r="X24" s="479" t="s">
        <v>349</v>
      </c>
      <c r="Y24" s="479" t="s">
        <v>350</v>
      </c>
      <c r="Z24" s="479" t="s">
        <v>351</v>
      </c>
    </row>
    <row r="25" spans="2:26" ht="15" thickTop="1" x14ac:dyDescent="0.3">
      <c r="B25" s="475"/>
      <c r="C25" s="303" t="s">
        <v>2</v>
      </c>
      <c r="D25" s="301">
        <v>14</v>
      </c>
      <c r="E25" s="304" t="s">
        <v>472</v>
      </c>
      <c r="F25" s="301">
        <v>3.09</v>
      </c>
      <c r="G25" s="305">
        <v>5.67</v>
      </c>
      <c r="H25" s="301"/>
      <c r="I25" s="301"/>
      <c r="J25" s="306">
        <v>0.98</v>
      </c>
      <c r="K25" s="301" t="s">
        <v>353</v>
      </c>
      <c r="L25" s="301" t="s">
        <v>473</v>
      </c>
      <c r="M25" s="301" t="s">
        <v>474</v>
      </c>
      <c r="N25" s="301"/>
      <c r="O25" s="302"/>
      <c r="P25" s="301">
        <v>14</v>
      </c>
      <c r="Q25" s="304" t="s">
        <v>475</v>
      </c>
      <c r="R25" s="301">
        <v>4.74</v>
      </c>
      <c r="S25" s="305">
        <v>6.86</v>
      </c>
      <c r="T25" s="301"/>
      <c r="U25" s="301"/>
      <c r="V25" s="306">
        <v>1.63</v>
      </c>
      <c r="W25" s="301"/>
      <c r="X25" s="301"/>
      <c r="Y25" s="301" t="s">
        <v>476</v>
      </c>
      <c r="Z25" s="301"/>
    </row>
    <row r="26" spans="2:26" x14ac:dyDescent="0.3">
      <c r="B26" s="475"/>
      <c r="C26" s="303" t="s">
        <v>3</v>
      </c>
      <c r="D26" s="301">
        <v>14</v>
      </c>
      <c r="E26" s="304" t="s">
        <v>477</v>
      </c>
      <c r="F26" s="301">
        <v>3.22</v>
      </c>
      <c r="G26" s="305">
        <v>4.82</v>
      </c>
      <c r="H26" s="301" t="s">
        <v>478</v>
      </c>
      <c r="I26" s="301" t="s">
        <v>360</v>
      </c>
      <c r="J26" s="306">
        <v>0.83</v>
      </c>
      <c r="K26" s="301" t="s">
        <v>353</v>
      </c>
      <c r="L26" s="301" t="s">
        <v>473</v>
      </c>
      <c r="M26" s="301" t="s">
        <v>479</v>
      </c>
      <c r="N26" s="301" t="s">
        <v>480</v>
      </c>
      <c r="O26" s="302"/>
      <c r="P26" s="301">
        <v>14</v>
      </c>
      <c r="Q26" s="304" t="s">
        <v>481</v>
      </c>
      <c r="R26" s="301">
        <v>4.38</v>
      </c>
      <c r="S26" s="305">
        <v>5.84</v>
      </c>
      <c r="T26" s="301" t="s">
        <v>482</v>
      </c>
      <c r="U26" s="301" t="s">
        <v>360</v>
      </c>
      <c r="V26" s="306">
        <v>1.38</v>
      </c>
      <c r="W26" s="301"/>
      <c r="X26" s="301"/>
      <c r="Y26" s="301" t="s">
        <v>483</v>
      </c>
      <c r="Z26" s="301" t="s">
        <v>484</v>
      </c>
    </row>
    <row r="27" spans="2:26" x14ac:dyDescent="0.3">
      <c r="B27" s="475"/>
      <c r="C27" s="303" t="s">
        <v>292</v>
      </c>
      <c r="D27" s="301">
        <v>14</v>
      </c>
      <c r="E27" s="304" t="s">
        <v>485</v>
      </c>
      <c r="F27" s="301">
        <v>2.4500000000000002</v>
      </c>
      <c r="G27" s="305">
        <v>4.28</v>
      </c>
      <c r="H27" s="301" t="s">
        <v>486</v>
      </c>
      <c r="I27" s="301" t="s">
        <v>360</v>
      </c>
      <c r="J27" s="306">
        <v>0.74</v>
      </c>
      <c r="K27" s="301" t="s">
        <v>353</v>
      </c>
      <c r="L27" s="301" t="s">
        <v>473</v>
      </c>
      <c r="M27" s="301" t="s">
        <v>487</v>
      </c>
      <c r="N27" s="301" t="s">
        <v>488</v>
      </c>
      <c r="O27" s="302"/>
      <c r="P27" s="301">
        <v>14</v>
      </c>
      <c r="Q27" s="304" t="s">
        <v>489</v>
      </c>
      <c r="R27" s="301">
        <v>2.34</v>
      </c>
      <c r="S27" s="305">
        <v>3.09</v>
      </c>
      <c r="T27" s="301" t="s">
        <v>490</v>
      </c>
      <c r="U27" s="301" t="s">
        <v>360</v>
      </c>
      <c r="V27" s="306">
        <v>0.73</v>
      </c>
      <c r="W27" s="301"/>
      <c r="X27" s="301"/>
      <c r="Y27" s="301" t="s">
        <v>491</v>
      </c>
      <c r="Z27" s="301" t="s">
        <v>492</v>
      </c>
    </row>
    <row r="28" spans="2:26" x14ac:dyDescent="0.3">
      <c r="B28" s="475"/>
      <c r="C28" s="303" t="s">
        <v>293</v>
      </c>
      <c r="D28" s="301">
        <v>14</v>
      </c>
      <c r="E28" s="304" t="s">
        <v>493</v>
      </c>
      <c r="F28" s="301">
        <v>2.66</v>
      </c>
      <c r="G28" s="305">
        <v>3.8</v>
      </c>
      <c r="H28" s="301" t="s">
        <v>494</v>
      </c>
      <c r="I28" s="301" t="s">
        <v>360</v>
      </c>
      <c r="J28" s="306">
        <v>0.65</v>
      </c>
      <c r="K28" s="301" t="s">
        <v>353</v>
      </c>
      <c r="L28" s="301" t="s">
        <v>473</v>
      </c>
      <c r="M28" s="301" t="s">
        <v>495</v>
      </c>
      <c r="N28" s="301" t="s">
        <v>496</v>
      </c>
      <c r="O28" s="302"/>
      <c r="P28" s="301">
        <v>14</v>
      </c>
      <c r="Q28" s="304" t="s">
        <v>497</v>
      </c>
      <c r="R28" s="301">
        <v>2.85</v>
      </c>
      <c r="S28" s="305">
        <v>4.03</v>
      </c>
      <c r="T28" s="301" t="s">
        <v>498</v>
      </c>
      <c r="U28" s="301" t="s">
        <v>360</v>
      </c>
      <c r="V28" s="306">
        <v>0.96</v>
      </c>
      <c r="W28" s="301"/>
      <c r="X28" s="301"/>
      <c r="Y28" s="301" t="s">
        <v>499</v>
      </c>
      <c r="Z28" s="301" t="s">
        <v>500</v>
      </c>
    </row>
    <row r="29" spans="2:26" ht="15" thickBot="1" x14ac:dyDescent="0.35">
      <c r="B29" s="476"/>
      <c r="C29" s="303" t="s">
        <v>327</v>
      </c>
      <c r="D29" s="301">
        <v>14</v>
      </c>
      <c r="E29" s="304" t="s">
        <v>501</v>
      </c>
      <c r="F29" s="301">
        <v>2.36</v>
      </c>
      <c r="G29" s="305">
        <v>3.21</v>
      </c>
      <c r="H29" s="301" t="s">
        <v>502</v>
      </c>
      <c r="I29" s="301" t="s">
        <v>360</v>
      </c>
      <c r="J29" s="306">
        <v>0.55000000000000004</v>
      </c>
      <c r="K29" s="301" t="s">
        <v>353</v>
      </c>
      <c r="L29" s="301" t="s">
        <v>473</v>
      </c>
      <c r="M29" s="301" t="s">
        <v>503</v>
      </c>
      <c r="N29" s="301" t="s">
        <v>504</v>
      </c>
      <c r="O29" s="302"/>
      <c r="P29" s="301">
        <v>14</v>
      </c>
      <c r="Q29" s="304" t="s">
        <v>505</v>
      </c>
      <c r="R29" s="301">
        <v>2.4700000000000002</v>
      </c>
      <c r="S29" s="305">
        <v>2.92</v>
      </c>
      <c r="T29" s="301" t="s">
        <v>506</v>
      </c>
      <c r="U29" s="301" t="s">
        <v>360</v>
      </c>
      <c r="V29" s="306">
        <v>0.69</v>
      </c>
      <c r="W29" s="301"/>
      <c r="X29" s="301"/>
      <c r="Y29" s="301" t="s">
        <v>507</v>
      </c>
      <c r="Z29" s="301" t="s">
        <v>508</v>
      </c>
    </row>
    <row r="30" spans="2:26" ht="15.6" thickTop="1" thickBot="1" x14ac:dyDescent="0.35">
      <c r="B30" s="474" t="s">
        <v>317</v>
      </c>
      <c r="C30" s="303"/>
      <c r="D30" s="479" t="s">
        <v>341</v>
      </c>
      <c r="E30" s="480" t="s">
        <v>342</v>
      </c>
      <c r="F30" s="479" t="s">
        <v>343</v>
      </c>
      <c r="G30" s="479" t="s">
        <v>344</v>
      </c>
      <c r="H30" s="479" t="s">
        <v>345</v>
      </c>
      <c r="I30" s="479" t="s">
        <v>346</v>
      </c>
      <c r="J30" s="479" t="s">
        <v>347</v>
      </c>
      <c r="K30" s="479" t="s">
        <v>348</v>
      </c>
      <c r="L30" s="479" t="s">
        <v>349</v>
      </c>
      <c r="M30" s="479" t="s">
        <v>350</v>
      </c>
      <c r="N30" s="479" t="s">
        <v>351</v>
      </c>
      <c r="O30" s="302"/>
      <c r="P30" s="479" t="s">
        <v>341</v>
      </c>
      <c r="Q30" s="480" t="s">
        <v>342</v>
      </c>
      <c r="R30" s="479" t="s">
        <v>343</v>
      </c>
      <c r="S30" s="479" t="s">
        <v>344</v>
      </c>
      <c r="T30" s="479" t="s">
        <v>345</v>
      </c>
      <c r="U30" s="479" t="s">
        <v>346</v>
      </c>
      <c r="V30" s="479" t="s">
        <v>347</v>
      </c>
      <c r="W30" s="479" t="s">
        <v>348</v>
      </c>
      <c r="X30" s="479" t="s">
        <v>349</v>
      </c>
      <c r="Y30" s="479" t="s">
        <v>350</v>
      </c>
      <c r="Z30" s="479" t="s">
        <v>351</v>
      </c>
    </row>
    <row r="31" spans="2:26" ht="15" thickTop="1" x14ac:dyDescent="0.3">
      <c r="B31" s="475"/>
      <c r="C31" s="303" t="s">
        <v>2</v>
      </c>
      <c r="D31" s="301">
        <v>14</v>
      </c>
      <c r="E31" s="304" t="s">
        <v>509</v>
      </c>
      <c r="F31" s="301">
        <v>2.87</v>
      </c>
      <c r="G31" s="305">
        <v>4.46</v>
      </c>
      <c r="H31" s="301"/>
      <c r="I31" s="301"/>
      <c r="J31" s="306">
        <v>0.39</v>
      </c>
      <c r="K31" s="301" t="s">
        <v>353</v>
      </c>
      <c r="L31" s="301" t="s">
        <v>510</v>
      </c>
      <c r="M31" s="301" t="s">
        <v>511</v>
      </c>
      <c r="N31" s="301"/>
      <c r="O31" s="302"/>
      <c r="P31" s="301">
        <v>14</v>
      </c>
      <c r="Q31" s="304" t="s">
        <v>512</v>
      </c>
      <c r="R31" s="301">
        <v>1.82</v>
      </c>
      <c r="S31" s="305">
        <v>2.25</v>
      </c>
      <c r="T31" s="301"/>
      <c r="U31" s="301"/>
      <c r="V31" s="306">
        <v>0.25</v>
      </c>
      <c r="W31" s="301"/>
      <c r="X31" s="301"/>
      <c r="Y31" s="301" t="s">
        <v>513</v>
      </c>
      <c r="Z31" s="301"/>
    </row>
    <row r="32" spans="2:26" x14ac:dyDescent="0.3">
      <c r="B32" s="475"/>
      <c r="C32" s="303" t="s">
        <v>3</v>
      </c>
      <c r="D32" s="301">
        <v>14</v>
      </c>
      <c r="E32" s="304" t="s">
        <v>514</v>
      </c>
      <c r="F32" s="301">
        <v>2.7</v>
      </c>
      <c r="G32" s="305">
        <v>3.57</v>
      </c>
      <c r="H32" s="301" t="s">
        <v>486</v>
      </c>
      <c r="I32" s="301" t="s">
        <v>360</v>
      </c>
      <c r="J32" s="306">
        <v>0.31</v>
      </c>
      <c r="K32" s="301" t="s">
        <v>353</v>
      </c>
      <c r="L32" s="301" t="s">
        <v>510</v>
      </c>
      <c r="M32" s="301" t="s">
        <v>515</v>
      </c>
      <c r="N32" s="301" t="s">
        <v>516</v>
      </c>
      <c r="O32" s="302"/>
      <c r="P32" s="301">
        <v>14</v>
      </c>
      <c r="Q32" s="304" t="s">
        <v>517</v>
      </c>
      <c r="R32" s="301">
        <v>2.42</v>
      </c>
      <c r="S32" s="305">
        <v>2.75</v>
      </c>
      <c r="T32" s="301" t="s">
        <v>518</v>
      </c>
      <c r="U32" s="301" t="s">
        <v>360</v>
      </c>
      <c r="V32" s="306">
        <v>0.3</v>
      </c>
      <c r="W32" s="301"/>
      <c r="X32" s="301"/>
      <c r="Y32" s="301" t="s">
        <v>519</v>
      </c>
      <c r="Z32" s="301" t="s">
        <v>520</v>
      </c>
    </row>
    <row r="33" spans="2:26" x14ac:dyDescent="0.3">
      <c r="B33" s="475"/>
      <c r="C33" s="303" t="s">
        <v>292</v>
      </c>
      <c r="D33" s="301">
        <v>14</v>
      </c>
      <c r="E33" s="304" t="s">
        <v>521</v>
      </c>
      <c r="F33" s="301">
        <v>1.88</v>
      </c>
      <c r="G33" s="305">
        <v>2.4700000000000002</v>
      </c>
      <c r="H33" s="301" t="s">
        <v>522</v>
      </c>
      <c r="I33" s="301" t="s">
        <v>360</v>
      </c>
      <c r="J33" s="306">
        <v>0.22</v>
      </c>
      <c r="K33" s="301" t="s">
        <v>353</v>
      </c>
      <c r="L33" s="301" t="s">
        <v>510</v>
      </c>
      <c r="M33" s="301" t="s">
        <v>523</v>
      </c>
      <c r="N33" s="301" t="s">
        <v>524</v>
      </c>
      <c r="O33" s="302"/>
      <c r="P33" s="301">
        <v>14</v>
      </c>
      <c r="Q33" s="304" t="s">
        <v>525</v>
      </c>
      <c r="R33" s="301">
        <v>2.75</v>
      </c>
      <c r="S33" s="305">
        <v>3.43</v>
      </c>
      <c r="T33" s="301" t="s">
        <v>526</v>
      </c>
      <c r="U33" s="301" t="s">
        <v>360</v>
      </c>
      <c r="V33" s="306">
        <v>0.38</v>
      </c>
      <c r="W33" s="301"/>
      <c r="X33" s="301"/>
      <c r="Y33" s="301" t="s">
        <v>527</v>
      </c>
      <c r="Z33" s="301" t="s">
        <v>528</v>
      </c>
    </row>
    <row r="34" spans="2:26" x14ac:dyDescent="0.3">
      <c r="B34" s="475"/>
      <c r="C34" s="303" t="s">
        <v>293</v>
      </c>
      <c r="D34" s="301">
        <v>14</v>
      </c>
      <c r="E34" s="304" t="s">
        <v>529</v>
      </c>
      <c r="F34" s="301">
        <v>1.53</v>
      </c>
      <c r="G34" s="305">
        <v>2.0699999999999998</v>
      </c>
      <c r="H34" s="301" t="s">
        <v>530</v>
      </c>
      <c r="I34" s="301" t="s">
        <v>360</v>
      </c>
      <c r="J34" s="306">
        <v>0.18</v>
      </c>
      <c r="K34" s="301" t="s">
        <v>353</v>
      </c>
      <c r="L34" s="301" t="s">
        <v>510</v>
      </c>
      <c r="M34" s="301" t="s">
        <v>531</v>
      </c>
      <c r="N34" s="301" t="s">
        <v>532</v>
      </c>
      <c r="O34" s="302"/>
      <c r="P34" s="301">
        <v>14</v>
      </c>
      <c r="Q34" s="304" t="s">
        <v>533</v>
      </c>
      <c r="R34" s="301">
        <v>1.63</v>
      </c>
      <c r="S34" s="305">
        <v>1.86</v>
      </c>
      <c r="T34" s="301" t="s">
        <v>427</v>
      </c>
      <c r="U34" s="301" t="s">
        <v>360</v>
      </c>
      <c r="V34" s="306">
        <v>0.2</v>
      </c>
      <c r="W34" s="301"/>
      <c r="X34" s="301"/>
      <c r="Y34" s="301" t="s">
        <v>534</v>
      </c>
      <c r="Z34" s="301" t="s">
        <v>535</v>
      </c>
    </row>
    <row r="35" spans="2:26" ht="15" thickBot="1" x14ac:dyDescent="0.35">
      <c r="B35" s="476"/>
      <c r="C35" s="303" t="s">
        <v>327</v>
      </c>
      <c r="D35" s="301">
        <v>14</v>
      </c>
      <c r="E35" s="304" t="s">
        <v>536</v>
      </c>
      <c r="F35" s="301">
        <v>1.7</v>
      </c>
      <c r="G35" s="305">
        <v>2.2400000000000002</v>
      </c>
      <c r="H35" s="301" t="s">
        <v>537</v>
      </c>
      <c r="I35" s="301" t="s">
        <v>360</v>
      </c>
      <c r="J35" s="306">
        <v>0.2</v>
      </c>
      <c r="K35" s="301" t="s">
        <v>353</v>
      </c>
      <c r="L35" s="301" t="s">
        <v>510</v>
      </c>
      <c r="M35" s="301" t="s">
        <v>507</v>
      </c>
      <c r="N35" s="301" t="s">
        <v>538</v>
      </c>
      <c r="O35" s="302"/>
      <c r="P35" s="301">
        <v>14</v>
      </c>
      <c r="Q35" s="304" t="s">
        <v>539</v>
      </c>
      <c r="R35" s="301">
        <v>1.83</v>
      </c>
      <c r="S35" s="305">
        <v>2.2000000000000002</v>
      </c>
      <c r="T35" s="301" t="s">
        <v>540</v>
      </c>
      <c r="U35" s="301" t="s">
        <v>360</v>
      </c>
      <c r="V35" s="306">
        <v>0.24</v>
      </c>
      <c r="W35" s="301"/>
      <c r="X35" s="301"/>
      <c r="Y35" s="301" t="s">
        <v>541</v>
      </c>
      <c r="Z35" s="301" t="s">
        <v>412</v>
      </c>
    </row>
    <row r="36" spans="2:26" ht="15.6" thickTop="1" thickBot="1" x14ac:dyDescent="0.35">
      <c r="B36" s="474" t="s">
        <v>270</v>
      </c>
      <c r="C36" s="303"/>
      <c r="D36" s="479" t="s">
        <v>341</v>
      </c>
      <c r="E36" s="480" t="s">
        <v>342</v>
      </c>
      <c r="F36" s="479" t="s">
        <v>343</v>
      </c>
      <c r="G36" s="479" t="s">
        <v>344</v>
      </c>
      <c r="H36" s="479" t="s">
        <v>345</v>
      </c>
      <c r="I36" s="479" t="s">
        <v>346</v>
      </c>
      <c r="J36" s="479" t="s">
        <v>347</v>
      </c>
      <c r="K36" s="479" t="s">
        <v>348</v>
      </c>
      <c r="L36" s="479" t="s">
        <v>349</v>
      </c>
      <c r="M36" s="479" t="s">
        <v>350</v>
      </c>
      <c r="N36" s="479" t="s">
        <v>351</v>
      </c>
      <c r="O36" s="302"/>
      <c r="P36" s="479" t="s">
        <v>341</v>
      </c>
      <c r="Q36" s="480" t="s">
        <v>342</v>
      </c>
      <c r="R36" s="479" t="s">
        <v>343</v>
      </c>
      <c r="S36" s="479" t="s">
        <v>344</v>
      </c>
      <c r="T36" s="479" t="s">
        <v>345</v>
      </c>
      <c r="U36" s="479" t="s">
        <v>346</v>
      </c>
      <c r="V36" s="479" t="s">
        <v>347</v>
      </c>
      <c r="W36" s="479" t="s">
        <v>348</v>
      </c>
      <c r="X36" s="479" t="s">
        <v>349</v>
      </c>
      <c r="Y36" s="479" t="s">
        <v>350</v>
      </c>
      <c r="Z36" s="479" t="s">
        <v>351</v>
      </c>
    </row>
    <row r="37" spans="2:26" ht="15" thickTop="1" x14ac:dyDescent="0.3">
      <c r="B37" s="475"/>
      <c r="C37" s="303" t="s">
        <v>2</v>
      </c>
      <c r="D37" s="301">
        <v>14</v>
      </c>
      <c r="E37" s="304" t="s">
        <v>542</v>
      </c>
      <c r="F37" s="301">
        <v>3.03</v>
      </c>
      <c r="G37" s="305">
        <v>6.52</v>
      </c>
      <c r="H37" s="301"/>
      <c r="I37" s="301"/>
      <c r="J37" s="306">
        <v>0.74</v>
      </c>
      <c r="K37" s="301" t="s">
        <v>353</v>
      </c>
      <c r="L37" s="301" t="s">
        <v>510</v>
      </c>
      <c r="M37" s="301" t="s">
        <v>543</v>
      </c>
      <c r="N37" s="301"/>
      <c r="O37" s="302"/>
      <c r="P37" s="301">
        <v>14</v>
      </c>
      <c r="Q37" s="304" t="s">
        <v>544</v>
      </c>
      <c r="R37" s="301">
        <v>2.16</v>
      </c>
      <c r="S37" s="305">
        <v>2.65</v>
      </c>
      <c r="T37" s="301"/>
      <c r="U37" s="301"/>
      <c r="V37" s="306">
        <v>0.38</v>
      </c>
      <c r="W37" s="301"/>
      <c r="X37" s="301"/>
      <c r="Y37" s="301" t="s">
        <v>545</v>
      </c>
      <c r="Z37" s="301"/>
    </row>
    <row r="38" spans="2:26" x14ac:dyDescent="0.3">
      <c r="B38" s="475"/>
      <c r="C38" s="303" t="s">
        <v>3</v>
      </c>
      <c r="D38" s="301">
        <v>14</v>
      </c>
      <c r="E38" s="304" t="s">
        <v>546</v>
      </c>
      <c r="F38" s="301">
        <v>3.04</v>
      </c>
      <c r="G38" s="305">
        <v>4.7699999999999996</v>
      </c>
      <c r="H38" s="301" t="s">
        <v>486</v>
      </c>
      <c r="I38" s="301" t="s">
        <v>360</v>
      </c>
      <c r="J38" s="306">
        <v>0.54</v>
      </c>
      <c r="K38" s="301" t="s">
        <v>353</v>
      </c>
      <c r="L38" s="301" t="s">
        <v>510</v>
      </c>
      <c r="M38" s="301" t="s">
        <v>466</v>
      </c>
      <c r="N38" s="301" t="s">
        <v>547</v>
      </c>
      <c r="O38" s="302"/>
      <c r="P38" s="301">
        <v>14</v>
      </c>
      <c r="Q38" s="304" t="s">
        <v>548</v>
      </c>
      <c r="R38" s="301">
        <v>2.5299999999999998</v>
      </c>
      <c r="S38" s="305">
        <v>2.76</v>
      </c>
      <c r="T38" s="301" t="s">
        <v>549</v>
      </c>
      <c r="U38" s="301" t="s">
        <v>360</v>
      </c>
      <c r="V38" s="306">
        <v>0.39</v>
      </c>
      <c r="W38" s="301"/>
      <c r="X38" s="301"/>
      <c r="Y38" s="301" t="s">
        <v>550</v>
      </c>
      <c r="Z38" s="301" t="s">
        <v>382</v>
      </c>
    </row>
    <row r="39" spans="2:26" x14ac:dyDescent="0.3">
      <c r="B39" s="475"/>
      <c r="C39" s="303" t="s">
        <v>292</v>
      </c>
      <c r="D39" s="301">
        <v>14</v>
      </c>
      <c r="E39" s="304" t="s">
        <v>551</v>
      </c>
      <c r="F39" s="301">
        <v>1.63</v>
      </c>
      <c r="G39" s="305">
        <v>2.0699999999999998</v>
      </c>
      <c r="H39" s="301" t="s">
        <v>552</v>
      </c>
      <c r="I39" s="301" t="s">
        <v>360</v>
      </c>
      <c r="J39" s="306">
        <v>0.23</v>
      </c>
      <c r="K39" s="301" t="s">
        <v>353</v>
      </c>
      <c r="L39" s="301" t="s">
        <v>510</v>
      </c>
      <c r="M39" s="301" t="s">
        <v>411</v>
      </c>
      <c r="N39" s="301" t="s">
        <v>553</v>
      </c>
      <c r="O39" s="302"/>
      <c r="P39" s="301">
        <v>14</v>
      </c>
      <c r="Q39" s="304" t="s">
        <v>554</v>
      </c>
      <c r="R39" s="301">
        <v>2.2599999999999998</v>
      </c>
      <c r="S39" s="305">
        <v>3.01</v>
      </c>
      <c r="T39" s="301" t="s">
        <v>368</v>
      </c>
      <c r="U39" s="301" t="s">
        <v>360</v>
      </c>
      <c r="V39" s="306">
        <v>0.43</v>
      </c>
      <c r="W39" s="301"/>
      <c r="X39" s="301"/>
      <c r="Y39" s="301" t="s">
        <v>555</v>
      </c>
      <c r="Z39" s="301" t="s">
        <v>530</v>
      </c>
    </row>
    <row r="40" spans="2:26" x14ac:dyDescent="0.3">
      <c r="B40" s="475"/>
      <c r="C40" s="303" t="s">
        <v>293</v>
      </c>
      <c r="D40" s="301">
        <v>14</v>
      </c>
      <c r="E40" s="304" t="s">
        <v>556</v>
      </c>
      <c r="F40" s="301">
        <v>1.68</v>
      </c>
      <c r="G40" s="305">
        <v>2.2000000000000002</v>
      </c>
      <c r="H40" s="301" t="s">
        <v>557</v>
      </c>
      <c r="I40" s="301" t="s">
        <v>360</v>
      </c>
      <c r="J40" s="306">
        <v>0.25</v>
      </c>
      <c r="K40" s="301" t="s">
        <v>353</v>
      </c>
      <c r="L40" s="301" t="s">
        <v>510</v>
      </c>
      <c r="M40" s="301" t="s">
        <v>558</v>
      </c>
      <c r="N40" s="301" t="s">
        <v>559</v>
      </c>
      <c r="O40" s="302"/>
      <c r="P40" s="301">
        <v>14</v>
      </c>
      <c r="Q40" s="304" t="s">
        <v>560</v>
      </c>
      <c r="R40" s="301">
        <v>2.52</v>
      </c>
      <c r="S40" s="305">
        <v>2.89</v>
      </c>
      <c r="T40" s="301" t="s">
        <v>561</v>
      </c>
      <c r="U40" s="301" t="s">
        <v>360</v>
      </c>
      <c r="V40" s="306">
        <v>0.41</v>
      </c>
      <c r="W40" s="301"/>
      <c r="X40" s="301"/>
      <c r="Y40" s="301" t="s">
        <v>562</v>
      </c>
      <c r="Z40" s="301" t="s">
        <v>563</v>
      </c>
    </row>
    <row r="41" spans="2:26" ht="15" thickBot="1" x14ac:dyDescent="0.35">
      <c r="B41" s="476"/>
      <c r="C41" s="303" t="s">
        <v>327</v>
      </c>
      <c r="D41" s="301">
        <v>14</v>
      </c>
      <c r="E41" s="304" t="s">
        <v>564</v>
      </c>
      <c r="F41" s="301">
        <v>1.86</v>
      </c>
      <c r="G41" s="305">
        <v>2.4900000000000002</v>
      </c>
      <c r="H41" s="301" t="s">
        <v>565</v>
      </c>
      <c r="I41" s="301" t="s">
        <v>360</v>
      </c>
      <c r="J41" s="306">
        <v>0.28000000000000003</v>
      </c>
      <c r="K41" s="301" t="s">
        <v>353</v>
      </c>
      <c r="L41" s="301" t="s">
        <v>510</v>
      </c>
      <c r="M41" s="301" t="s">
        <v>566</v>
      </c>
      <c r="N41" s="301" t="s">
        <v>567</v>
      </c>
      <c r="O41" s="302"/>
      <c r="P41" s="301">
        <v>14</v>
      </c>
      <c r="Q41" s="304" t="s">
        <v>568</v>
      </c>
      <c r="R41" s="301">
        <v>2.13</v>
      </c>
      <c r="S41" s="305">
        <v>2.52</v>
      </c>
      <c r="T41" s="301" t="s">
        <v>417</v>
      </c>
      <c r="U41" s="301" t="s">
        <v>360</v>
      </c>
      <c r="V41" s="306">
        <v>0.36</v>
      </c>
      <c r="W41" s="301"/>
      <c r="X41" s="301"/>
      <c r="Y41" s="301" t="s">
        <v>569</v>
      </c>
      <c r="Z41" s="301" t="s">
        <v>570</v>
      </c>
    </row>
    <row r="42" spans="2:26" ht="15.6" thickTop="1" thickBot="1" x14ac:dyDescent="0.35">
      <c r="B42" s="474" t="s">
        <v>571</v>
      </c>
      <c r="C42" s="303"/>
      <c r="D42" s="479" t="s">
        <v>341</v>
      </c>
      <c r="E42" s="480" t="s">
        <v>342</v>
      </c>
      <c r="F42" s="479" t="s">
        <v>343</v>
      </c>
      <c r="G42" s="479" t="s">
        <v>344</v>
      </c>
      <c r="H42" s="479" t="s">
        <v>345</v>
      </c>
      <c r="I42" s="479" t="s">
        <v>346</v>
      </c>
      <c r="J42" s="479" t="s">
        <v>347</v>
      </c>
      <c r="K42" s="479" t="s">
        <v>348</v>
      </c>
      <c r="L42" s="479" t="s">
        <v>349</v>
      </c>
      <c r="M42" s="479" t="s">
        <v>350</v>
      </c>
      <c r="N42" s="479" t="s">
        <v>351</v>
      </c>
      <c r="O42" s="302"/>
      <c r="P42" s="479" t="s">
        <v>341</v>
      </c>
      <c r="Q42" s="480" t="s">
        <v>342</v>
      </c>
      <c r="R42" s="479" t="s">
        <v>343</v>
      </c>
      <c r="S42" s="479" t="s">
        <v>344</v>
      </c>
      <c r="T42" s="479" t="s">
        <v>345</v>
      </c>
      <c r="U42" s="479" t="s">
        <v>346</v>
      </c>
      <c r="V42" s="479" t="s">
        <v>347</v>
      </c>
      <c r="W42" s="479" t="s">
        <v>348</v>
      </c>
      <c r="X42" s="479" t="s">
        <v>349</v>
      </c>
      <c r="Y42" s="479" t="s">
        <v>350</v>
      </c>
      <c r="Z42" s="479" t="s">
        <v>351</v>
      </c>
    </row>
    <row r="43" spans="2:26" ht="15" thickTop="1" x14ac:dyDescent="0.3">
      <c r="B43" s="475"/>
      <c r="C43" s="303" t="s">
        <v>2</v>
      </c>
      <c r="D43" s="301">
        <v>14</v>
      </c>
      <c r="E43" s="304" t="s">
        <v>572</v>
      </c>
      <c r="F43" s="301">
        <v>0.91</v>
      </c>
      <c r="G43" s="305">
        <v>1.44</v>
      </c>
      <c r="H43" s="301"/>
      <c r="I43" s="301"/>
      <c r="J43" s="306">
        <v>0.32</v>
      </c>
      <c r="K43" s="301" t="s">
        <v>353</v>
      </c>
      <c r="L43" s="301" t="s">
        <v>573</v>
      </c>
      <c r="M43" s="301" t="s">
        <v>466</v>
      </c>
      <c r="N43" s="301"/>
      <c r="O43" s="302"/>
      <c r="P43" s="302">
        <v>14</v>
      </c>
      <c r="Q43" s="301" t="s">
        <v>574</v>
      </c>
      <c r="R43" s="305">
        <v>0.76</v>
      </c>
      <c r="S43" s="305">
        <v>1.27</v>
      </c>
      <c r="T43" s="301"/>
      <c r="U43" s="301"/>
      <c r="V43" s="305">
        <v>0.34</v>
      </c>
      <c r="W43" s="301"/>
      <c r="X43" s="301"/>
      <c r="Y43" s="301" t="s">
        <v>575</v>
      </c>
      <c r="Z43" s="301"/>
    </row>
    <row r="44" spans="2:26" x14ac:dyDescent="0.3">
      <c r="B44" s="475"/>
      <c r="C44" s="303" t="s">
        <v>3</v>
      </c>
      <c r="D44" s="301">
        <v>14</v>
      </c>
      <c r="E44" s="304" t="s">
        <v>576</v>
      </c>
      <c r="F44" s="301">
        <v>0.82</v>
      </c>
      <c r="G44" s="305">
        <v>1.25</v>
      </c>
      <c r="H44" s="301" t="s">
        <v>374</v>
      </c>
      <c r="I44" s="301" t="s">
        <v>360</v>
      </c>
      <c r="J44" s="306">
        <v>0.28000000000000003</v>
      </c>
      <c r="K44" s="301" t="s">
        <v>353</v>
      </c>
      <c r="L44" s="301" t="s">
        <v>573</v>
      </c>
      <c r="M44" s="301" t="s">
        <v>577</v>
      </c>
      <c r="N44" s="301" t="s">
        <v>578</v>
      </c>
      <c r="O44" s="302"/>
      <c r="P44" s="302">
        <v>14</v>
      </c>
      <c r="Q44" s="301" t="s">
        <v>579</v>
      </c>
      <c r="R44" s="305">
        <v>0.49</v>
      </c>
      <c r="S44" s="305">
        <v>0.64</v>
      </c>
      <c r="T44" s="301" t="s">
        <v>580</v>
      </c>
      <c r="U44" s="301" t="s">
        <v>360</v>
      </c>
      <c r="V44" s="305">
        <v>0.17</v>
      </c>
      <c r="W44" s="301"/>
      <c r="X44" s="301"/>
      <c r="Y44" s="301" t="s">
        <v>581</v>
      </c>
      <c r="Z44" s="301" t="s">
        <v>582</v>
      </c>
    </row>
    <row r="45" spans="2:26" x14ac:dyDescent="0.3">
      <c r="B45" s="475"/>
      <c r="C45" s="303" t="s">
        <v>292</v>
      </c>
      <c r="D45" s="301">
        <v>14</v>
      </c>
      <c r="E45" s="304" t="s">
        <v>583</v>
      </c>
      <c r="F45" s="301">
        <v>1.24</v>
      </c>
      <c r="G45" s="305">
        <v>2.0299999999999998</v>
      </c>
      <c r="H45" s="301" t="s">
        <v>584</v>
      </c>
      <c r="I45" s="301" t="s">
        <v>360</v>
      </c>
      <c r="J45" s="306"/>
      <c r="K45" s="301" t="s">
        <v>585</v>
      </c>
      <c r="L45" s="301" t="s">
        <v>586</v>
      </c>
      <c r="M45" s="301" t="s">
        <v>587</v>
      </c>
      <c r="N45" s="301" t="s">
        <v>372</v>
      </c>
      <c r="O45" s="302"/>
      <c r="P45" s="302">
        <v>14</v>
      </c>
      <c r="Q45" s="301" t="s">
        <v>588</v>
      </c>
      <c r="R45" s="305">
        <v>0.76</v>
      </c>
      <c r="S45" s="305">
        <v>0.89</v>
      </c>
      <c r="T45" s="301" t="s">
        <v>589</v>
      </c>
      <c r="U45" s="301" t="s">
        <v>360</v>
      </c>
      <c r="V45" s="305"/>
      <c r="W45" s="301"/>
      <c r="X45" s="301"/>
      <c r="Y45" s="301" t="s">
        <v>590</v>
      </c>
      <c r="Z45" s="301" t="s">
        <v>591</v>
      </c>
    </row>
    <row r="46" spans="2:26" x14ac:dyDescent="0.3">
      <c r="B46" s="475"/>
      <c r="C46" s="303" t="s">
        <v>293</v>
      </c>
      <c r="D46" s="301">
        <v>14</v>
      </c>
      <c r="E46" s="304" t="s">
        <v>592</v>
      </c>
      <c r="F46" s="301">
        <v>0.67</v>
      </c>
      <c r="G46" s="305">
        <v>0.97</v>
      </c>
      <c r="H46" s="301" t="s">
        <v>593</v>
      </c>
      <c r="I46" s="301" t="s">
        <v>360</v>
      </c>
      <c r="J46" s="306">
        <v>0.22</v>
      </c>
      <c r="K46" s="301" t="s">
        <v>353</v>
      </c>
      <c r="L46" s="301" t="s">
        <v>573</v>
      </c>
      <c r="M46" s="301" t="s">
        <v>426</v>
      </c>
      <c r="N46" s="301" t="s">
        <v>594</v>
      </c>
      <c r="O46" s="302"/>
      <c r="P46" s="302">
        <v>14</v>
      </c>
      <c r="Q46" s="301" t="s">
        <v>595</v>
      </c>
      <c r="R46" s="305">
        <v>0.85</v>
      </c>
      <c r="S46" s="305">
        <v>1.24</v>
      </c>
      <c r="T46" s="301" t="s">
        <v>596</v>
      </c>
      <c r="U46" s="301" t="s">
        <v>360</v>
      </c>
      <c r="V46" s="305">
        <v>0.33</v>
      </c>
      <c r="W46" s="301"/>
      <c r="X46" s="301"/>
      <c r="Y46" s="301" t="s">
        <v>597</v>
      </c>
      <c r="Z46" s="301" t="s">
        <v>589</v>
      </c>
    </row>
    <row r="47" spans="2:26" ht="15" thickBot="1" x14ac:dyDescent="0.35">
      <c r="B47" s="476"/>
      <c r="C47" s="303" t="s">
        <v>327</v>
      </c>
      <c r="D47" s="301">
        <v>14</v>
      </c>
      <c r="E47" s="304" t="s">
        <v>598</v>
      </c>
      <c r="F47" s="301">
        <v>0.64</v>
      </c>
      <c r="G47" s="305">
        <v>1.08</v>
      </c>
      <c r="H47" s="301" t="s">
        <v>599</v>
      </c>
      <c r="I47" s="301" t="s">
        <v>360</v>
      </c>
      <c r="J47" s="306">
        <v>0.24</v>
      </c>
      <c r="K47" s="301" t="s">
        <v>353</v>
      </c>
      <c r="L47" s="301" t="s">
        <v>573</v>
      </c>
      <c r="M47" s="301" t="s">
        <v>600</v>
      </c>
      <c r="N47" s="301" t="s">
        <v>601</v>
      </c>
      <c r="O47" s="302"/>
      <c r="P47" s="302">
        <v>14</v>
      </c>
      <c r="Q47" s="301" t="s">
        <v>602</v>
      </c>
      <c r="R47" s="305">
        <v>0.83</v>
      </c>
      <c r="S47" s="305">
        <v>1.2</v>
      </c>
      <c r="T47" s="301" t="s">
        <v>603</v>
      </c>
      <c r="U47" s="301" t="s">
        <v>360</v>
      </c>
      <c r="V47" s="305">
        <v>0.31</v>
      </c>
      <c r="W47" s="301"/>
      <c r="X47" s="301"/>
      <c r="Y47" s="301" t="s">
        <v>604</v>
      </c>
      <c r="Z47" s="301" t="s">
        <v>605</v>
      </c>
    </row>
    <row r="48" spans="2:26" ht="15" thickTop="1" x14ac:dyDescent="0.3"/>
  </sheetData>
  <mergeCells count="11">
    <mergeCell ref="P5:Z5"/>
    <mergeCell ref="B6:B11"/>
    <mergeCell ref="B42:B47"/>
    <mergeCell ref="B4:E4"/>
    <mergeCell ref="G4:J4"/>
    <mergeCell ref="D5:N5"/>
    <mergeCell ref="B12:B17"/>
    <mergeCell ref="B18:B23"/>
    <mergeCell ref="B24:B29"/>
    <mergeCell ref="B30:B35"/>
    <mergeCell ref="B36:B41"/>
  </mergeCells>
  <hyperlinks>
    <hyperlink ref="A1" location="'ÍNDICE CUADROS'!A1" display="Ir al índice de cuadros" xr:uid="{66C4AA08-9DBB-4306-AD74-CF9C5FDB2627}"/>
  </hyperlinks>
  <pageMargins left="0.7" right="0.7" top="0.75" bottom="0.75" header="0.3" footer="0.3"/>
  <pageSetup paperSize="9" orientation="portrait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5BAD5-E754-43CB-8AA6-2A656C8E8883}">
  <sheetPr>
    <tabColor theme="3" tint="0.499984740745262"/>
  </sheetPr>
  <dimension ref="A1:H18"/>
  <sheetViews>
    <sheetView showGridLines="0" workbookViewId="0">
      <selection activeCell="B2" sqref="B2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5.66406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967</v>
      </c>
      <c r="C2" s="358" t="s">
        <v>322</v>
      </c>
    </row>
    <row r="3" spans="1:8" ht="13.8" x14ac:dyDescent="0.3">
      <c r="B3" s="340" t="s">
        <v>968</v>
      </c>
      <c r="C3" s="340" t="s">
        <v>279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-0.28558782964124241</v>
      </c>
      <c r="H5" s="350">
        <v>-0.28558782964124302</v>
      </c>
    </row>
    <row r="6" spans="1:8" x14ac:dyDescent="0.3">
      <c r="B6" s="460"/>
      <c r="C6" s="460"/>
      <c r="E6" s="298"/>
      <c r="F6" s="298" t="s">
        <v>282</v>
      </c>
      <c r="G6" s="351">
        <v>0.10002114248432781</v>
      </c>
      <c r="H6" s="352">
        <v>-9.2783343578457994E-2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-0.18987549989096664</v>
      </c>
      <c r="H7" s="352">
        <v>-0.12514739568262701</v>
      </c>
    </row>
    <row r="8" spans="1:8" x14ac:dyDescent="0.3">
      <c r="B8" s="460"/>
      <c r="C8" s="460"/>
      <c r="E8" s="298"/>
      <c r="F8" s="298" t="s">
        <v>282</v>
      </c>
      <c r="G8" s="351">
        <v>-0.1125281681690522</v>
      </c>
      <c r="H8" s="352">
        <v>-0.121992588804233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0.27512318360858767</v>
      </c>
      <c r="H9" s="352">
        <v>-4.2569434321669201E-2</v>
      </c>
    </row>
    <row r="10" spans="1:8" x14ac:dyDescent="0.3">
      <c r="B10" s="460"/>
      <c r="C10" s="460"/>
      <c r="E10" s="298"/>
      <c r="F10" s="298" t="s">
        <v>282</v>
      </c>
      <c r="G10" s="351">
        <v>7.512318360858794E-2</v>
      </c>
      <c r="H10" s="352">
        <v>-2.2953997999959602E-2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-8.4740899271683823E-2</v>
      </c>
      <c r="H11" s="352">
        <v>-3.1780698181634398E-2</v>
      </c>
    </row>
    <row r="12" spans="1:8" x14ac:dyDescent="0.3">
      <c r="B12" s="460"/>
      <c r="C12" s="460"/>
      <c r="E12" s="298"/>
      <c r="F12" s="298" t="s">
        <v>282</v>
      </c>
      <c r="G12" s="351">
        <v>-2.5901322380338598E-2</v>
      </c>
      <c r="H12" s="352">
        <v>-3.1045776206472399E-2</v>
      </c>
    </row>
    <row r="13" spans="1:8" x14ac:dyDescent="0.3">
      <c r="B13" s="460"/>
      <c r="C13" s="460"/>
      <c r="E13" s="298">
        <v>2020</v>
      </c>
      <c r="F13" s="298" t="s">
        <v>281</v>
      </c>
      <c r="G13" s="351">
        <v>-3.8027244686474821</v>
      </c>
      <c r="H13" s="352">
        <v>-0.450121186477696</v>
      </c>
    </row>
    <row r="14" spans="1:8" x14ac:dyDescent="0.3">
      <c r="B14" s="460"/>
      <c r="C14" s="460"/>
      <c r="E14" s="298"/>
      <c r="F14" s="298" t="s">
        <v>282</v>
      </c>
      <c r="G14" s="351">
        <v>-1.1195138532213837</v>
      </c>
      <c r="H14" s="352">
        <v>-0.51706045315206495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-2.0376008955399758</v>
      </c>
      <c r="H15" s="352">
        <v>-0.65529140246005602</v>
      </c>
    </row>
    <row r="16" spans="1:8" x14ac:dyDescent="0.3">
      <c r="B16" s="460"/>
      <c r="C16" s="460"/>
      <c r="E16" s="298"/>
      <c r="F16" s="298" t="s">
        <v>282</v>
      </c>
      <c r="G16" s="351">
        <v>-2.6529990014509961</v>
      </c>
      <c r="H16" s="352">
        <v>-0.82176703570930099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-0.96137701001506493</v>
      </c>
      <c r="H17" s="352">
        <v>-0.83250626450205201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-0.98529511120364521</v>
      </c>
      <c r="H18" s="354">
        <v>-0.84341975355216603</v>
      </c>
    </row>
  </sheetData>
  <mergeCells count="1">
    <mergeCell ref="B5:C18"/>
  </mergeCells>
  <hyperlinks>
    <hyperlink ref="A1" location="'ÍNDICE GFÁFICOS'!A1" display="Ir al índice de gráficos" xr:uid="{BBABBB48-6ADC-4F4B-B5E4-1A29AF1AE363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B3E2B-055D-4390-8ED2-2C213A2E98F9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5.66406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266" customFormat="1" ht="12.6" x14ac:dyDescent="0.2">
      <c r="B2" s="358" t="s">
        <v>967</v>
      </c>
      <c r="C2" s="358" t="s">
        <v>322</v>
      </c>
    </row>
    <row r="3" spans="1:8" ht="13.8" x14ac:dyDescent="0.3">
      <c r="B3" s="340" t="s">
        <v>969</v>
      </c>
      <c r="C3" s="340" t="s">
        <v>289</v>
      </c>
    </row>
    <row r="4" spans="1:8" ht="40.200000000000003" thickBot="1" x14ac:dyDescent="0.35">
      <c r="G4" s="348" t="s">
        <v>90</v>
      </c>
      <c r="H4" s="348" t="s">
        <v>280</v>
      </c>
    </row>
    <row r="5" spans="1:8" x14ac:dyDescent="0.3">
      <c r="B5" s="460"/>
      <c r="C5" s="460"/>
      <c r="E5" s="298">
        <v>2016</v>
      </c>
      <c r="F5" s="298" t="s">
        <v>281</v>
      </c>
      <c r="G5" s="349">
        <v>-0.4490993198168276</v>
      </c>
      <c r="H5" s="350">
        <v>-0.44909931981682799</v>
      </c>
    </row>
    <row r="6" spans="1:8" x14ac:dyDescent="0.3">
      <c r="B6" s="460"/>
      <c r="C6" s="460"/>
      <c r="E6" s="298"/>
      <c r="F6" s="298" t="s">
        <v>282</v>
      </c>
      <c r="G6" s="351">
        <v>-0.88483492843263556</v>
      </c>
      <c r="H6" s="352">
        <v>-0.66696712412473202</v>
      </c>
    </row>
    <row r="7" spans="1:8" x14ac:dyDescent="0.3">
      <c r="B7" s="460"/>
      <c r="C7" s="460"/>
      <c r="E7" s="298">
        <v>2017</v>
      </c>
      <c r="F7" s="298" t="s">
        <v>281</v>
      </c>
      <c r="G7" s="351">
        <v>-0.57213977425268236</v>
      </c>
      <c r="H7" s="352">
        <v>-0.63535800750071503</v>
      </c>
    </row>
    <row r="8" spans="1:8" x14ac:dyDescent="0.3">
      <c r="B8" s="460"/>
      <c r="C8" s="460"/>
      <c r="E8" s="298"/>
      <c r="F8" s="298" t="s">
        <v>282</v>
      </c>
      <c r="G8" s="351">
        <v>-1.0139547382069001</v>
      </c>
      <c r="H8" s="352">
        <v>-0.73000719017726101</v>
      </c>
    </row>
    <row r="9" spans="1:8" x14ac:dyDescent="0.3">
      <c r="B9" s="460"/>
      <c r="C9" s="460"/>
      <c r="E9" s="298">
        <v>2018</v>
      </c>
      <c r="F9" s="298" t="s">
        <v>281</v>
      </c>
      <c r="G9" s="351">
        <v>-4.8214386710526913E-2</v>
      </c>
      <c r="H9" s="352">
        <v>-0.59364862948391495</v>
      </c>
    </row>
    <row r="10" spans="1:8" x14ac:dyDescent="0.3">
      <c r="B10" s="460"/>
      <c r="C10" s="460"/>
      <c r="E10" s="298"/>
      <c r="F10" s="298" t="s">
        <v>282</v>
      </c>
      <c r="G10" s="351">
        <v>-0.12487681639141224</v>
      </c>
      <c r="H10" s="352">
        <v>-0.51551999396849801</v>
      </c>
    </row>
    <row r="11" spans="1:8" x14ac:dyDescent="0.3">
      <c r="B11" s="460"/>
      <c r="C11" s="460"/>
      <c r="E11" s="298">
        <v>2019</v>
      </c>
      <c r="F11" s="298" t="s">
        <v>281</v>
      </c>
      <c r="G11" s="351">
        <v>3.6746487742621348E-2</v>
      </c>
      <c r="H11" s="352">
        <v>-0.43662478229548102</v>
      </c>
    </row>
    <row r="12" spans="1:8" x14ac:dyDescent="0.3">
      <c r="B12" s="460"/>
      <c r="C12" s="460"/>
      <c r="E12" s="298"/>
      <c r="F12" s="298" t="s">
        <v>282</v>
      </c>
      <c r="G12" s="351">
        <v>-0.36325351225737856</v>
      </c>
      <c r="H12" s="352">
        <v>-0.427453373540718</v>
      </c>
    </row>
    <row r="13" spans="1:8" x14ac:dyDescent="0.3">
      <c r="B13" s="460"/>
      <c r="C13" s="460"/>
      <c r="E13" s="298">
        <v>2020</v>
      </c>
      <c r="F13" s="298" t="s">
        <v>281</v>
      </c>
      <c r="G13" s="351" t="e">
        <v>#N/A</v>
      </c>
      <c r="H13" s="352" t="e">
        <v>#N/A</v>
      </c>
    </row>
    <row r="14" spans="1:8" x14ac:dyDescent="0.3">
      <c r="B14" s="460"/>
      <c r="C14" s="460"/>
      <c r="E14" s="298"/>
      <c r="F14" s="298" t="s">
        <v>282</v>
      </c>
      <c r="G14" s="351" t="e">
        <v>#N/A</v>
      </c>
      <c r="H14" s="352" t="e">
        <v>#N/A</v>
      </c>
    </row>
    <row r="15" spans="1:8" x14ac:dyDescent="0.3">
      <c r="B15" s="460"/>
      <c r="C15" s="460"/>
      <c r="E15" s="298">
        <v>2021</v>
      </c>
      <c r="F15" s="298" t="s">
        <v>281</v>
      </c>
      <c r="G15" s="351">
        <v>-3.7938589294819978</v>
      </c>
      <c r="H15" s="352">
        <v>-0.80149843531197096</v>
      </c>
    </row>
    <row r="16" spans="1:8" x14ac:dyDescent="0.3">
      <c r="B16" s="460"/>
      <c r="C16" s="460"/>
      <c r="E16" s="298"/>
      <c r="F16" s="298" t="s">
        <v>282</v>
      </c>
      <c r="G16" s="351">
        <v>0.16239910446002437</v>
      </c>
      <c r="H16" s="352">
        <v>-0.705108681334771</v>
      </c>
    </row>
    <row r="17" spans="2:8" x14ac:dyDescent="0.3">
      <c r="B17" s="460"/>
      <c r="C17" s="460"/>
      <c r="E17" s="298">
        <v>2022</v>
      </c>
      <c r="F17" s="298" t="s">
        <v>281</v>
      </c>
      <c r="G17" s="351">
        <v>1.6052769061652583</v>
      </c>
      <c r="H17" s="352">
        <v>-0.49507362792567799</v>
      </c>
    </row>
    <row r="18" spans="2:8" ht="13.8" thickBot="1" x14ac:dyDescent="0.35">
      <c r="B18" s="460"/>
      <c r="C18" s="460"/>
      <c r="E18" s="298"/>
      <c r="F18" s="298" t="s">
        <v>282</v>
      </c>
      <c r="G18" s="353">
        <v>-9.7963731758678563E-2</v>
      </c>
      <c r="H18" s="354">
        <v>-0.46198113657842799</v>
      </c>
    </row>
  </sheetData>
  <mergeCells count="1">
    <mergeCell ref="B5:C18"/>
  </mergeCells>
  <hyperlinks>
    <hyperlink ref="A1" location="'ÍNDICE GFÁFICOS'!A1" display="Ir al índice de gráficos" xr:uid="{19CDB518-84D4-4D95-A60D-D9CAFBF6BD76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4638A-4B6E-4EAC-9012-7AAE15B3508E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6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10" width="11.44140625" style="267" customWidth="1"/>
    <col min="11" max="16384" width="9.109375" style="267"/>
  </cols>
  <sheetData>
    <row r="1" spans="1:10" ht="14.4" x14ac:dyDescent="0.3">
      <c r="A1" s="346" t="s">
        <v>895</v>
      </c>
    </row>
    <row r="2" spans="1:10" s="266" customFormat="1" ht="17.399999999999999" customHeight="1" x14ac:dyDescent="0.2">
      <c r="B2" s="358" t="s">
        <v>970</v>
      </c>
      <c r="C2" s="358" t="s">
        <v>323</v>
      </c>
    </row>
    <row r="3" spans="1:10" s="365" customFormat="1" ht="13.8" x14ac:dyDescent="0.3">
      <c r="B3" s="338" t="s">
        <v>971</v>
      </c>
      <c r="C3" s="338" t="s">
        <v>279</v>
      </c>
    </row>
    <row r="4" spans="1:10" ht="27" thickBot="1" x14ac:dyDescent="0.35"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298" t="s">
        <v>281</v>
      </c>
      <c r="G5" s="349">
        <v>0</v>
      </c>
      <c r="H5" s="355">
        <v>8.1560408439195597E-2</v>
      </c>
      <c r="I5" s="355">
        <v>8.1560408439195639E-2</v>
      </c>
      <c r="J5" s="350">
        <v>-4.163336342344337E-17</v>
      </c>
    </row>
    <row r="6" spans="1:10" x14ac:dyDescent="0.3">
      <c r="B6" s="460"/>
      <c r="C6" s="460"/>
      <c r="E6" s="298"/>
      <c r="F6" s="298" t="s">
        <v>282</v>
      </c>
      <c r="G6" s="351">
        <v>0</v>
      </c>
      <c r="H6" s="356">
        <v>4.5782318691532799E-2</v>
      </c>
      <c r="I6" s="356">
        <v>8.6087488455981829E-3</v>
      </c>
      <c r="J6" s="352">
        <v>3.7173569845934618E-2</v>
      </c>
    </row>
    <row r="7" spans="1:10" x14ac:dyDescent="0.3">
      <c r="B7" s="460"/>
      <c r="C7" s="460"/>
      <c r="E7" s="298">
        <v>2017</v>
      </c>
      <c r="F7" s="298" t="s">
        <v>281</v>
      </c>
      <c r="G7" s="351">
        <v>2.8353754315924535E-2</v>
      </c>
      <c r="H7" s="356">
        <v>4.25391142806366E-2</v>
      </c>
      <c r="I7" s="356">
        <v>1.5661870646144008E-2</v>
      </c>
      <c r="J7" s="352">
        <v>2.6877243634492592E-2</v>
      </c>
    </row>
    <row r="8" spans="1:10" x14ac:dyDescent="0.3">
      <c r="B8" s="460"/>
      <c r="C8" s="460"/>
      <c r="E8" s="298"/>
      <c r="F8" s="298" t="s">
        <v>282</v>
      </c>
      <c r="G8" s="351">
        <v>2.8353754315924535E-2</v>
      </c>
      <c r="H8" s="356">
        <v>3.5069982868347997E-2</v>
      </c>
      <c r="I8" s="356">
        <v>1.4882191723158675E-2</v>
      </c>
      <c r="J8" s="352">
        <v>2.0187791145189322E-2</v>
      </c>
    </row>
    <row r="9" spans="1:10" x14ac:dyDescent="0.3">
      <c r="B9" s="460"/>
      <c r="C9" s="460"/>
      <c r="E9" s="298">
        <v>2018</v>
      </c>
      <c r="F9" s="298" t="s">
        <v>281</v>
      </c>
      <c r="G9" s="351">
        <v>0.17877871868248277</v>
      </c>
      <c r="H9" s="356">
        <v>4.3194539526463301E-2</v>
      </c>
      <c r="I9" s="356">
        <v>1.8121567384669077E-3</v>
      </c>
      <c r="J9" s="352">
        <v>4.1382382787996393E-2</v>
      </c>
    </row>
    <row r="10" spans="1:10" x14ac:dyDescent="0.3">
      <c r="B10" s="460"/>
      <c r="C10" s="460"/>
      <c r="E10" s="298"/>
      <c r="F10" s="298" t="s">
        <v>282</v>
      </c>
      <c r="G10" s="351">
        <v>0.17877871868248277</v>
      </c>
      <c r="H10" s="356">
        <v>3.6936031724634402E-2</v>
      </c>
      <c r="I10" s="356">
        <v>5.268860241821494E-4</v>
      </c>
      <c r="J10" s="352">
        <v>3.6409145700452256E-2</v>
      </c>
    </row>
    <row r="11" spans="1:10" x14ac:dyDescent="0.3">
      <c r="B11" s="460"/>
      <c r="C11" s="460"/>
      <c r="E11" s="298">
        <v>2019</v>
      </c>
      <c r="F11" s="298" t="s">
        <v>281</v>
      </c>
      <c r="G11" s="351">
        <v>0.27526968912627514</v>
      </c>
      <c r="H11" s="356">
        <v>3.2685315765311397E-2</v>
      </c>
      <c r="I11" s="356">
        <v>1.0100127769121399E-3</v>
      </c>
      <c r="J11" s="352">
        <v>3.1675302988399254E-2</v>
      </c>
    </row>
    <row r="12" spans="1:10" x14ac:dyDescent="0.3">
      <c r="B12" s="460"/>
      <c r="C12" s="460"/>
      <c r="E12" s="298"/>
      <c r="F12" s="298" t="s">
        <v>282</v>
      </c>
      <c r="G12" s="351">
        <v>0.27526968912627514</v>
      </c>
      <c r="H12" s="356">
        <v>2.8683511107278799E-2</v>
      </c>
      <c r="I12" s="356">
        <v>9.6384022026236769E-4</v>
      </c>
      <c r="J12" s="352">
        <v>2.7719670887016431E-2</v>
      </c>
    </row>
    <row r="13" spans="1:10" x14ac:dyDescent="0.3">
      <c r="B13" s="460"/>
      <c r="C13" s="460"/>
      <c r="E13" s="298">
        <v>2020</v>
      </c>
      <c r="F13" s="298" t="s">
        <v>281</v>
      </c>
      <c r="G13" s="351">
        <v>4.5203782510077462</v>
      </c>
      <c r="H13" s="356">
        <v>1.6322423859231701</v>
      </c>
      <c r="I13" s="356">
        <v>0.20260908251608878</v>
      </c>
      <c r="J13" s="352">
        <v>1.4296333034070812</v>
      </c>
    </row>
    <row r="14" spans="1:10" x14ac:dyDescent="0.3">
      <c r="B14" s="460"/>
      <c r="C14" s="460"/>
      <c r="E14" s="298"/>
      <c r="F14" s="298" t="s">
        <v>282</v>
      </c>
      <c r="G14" s="351">
        <v>4.5203782510077462</v>
      </c>
      <c r="H14" s="356">
        <v>1.5943492740863101</v>
      </c>
      <c r="I14" s="356">
        <v>0.26735151221381875</v>
      </c>
      <c r="J14" s="352">
        <v>1.3269977618724913</v>
      </c>
    </row>
    <row r="15" spans="1:10" x14ac:dyDescent="0.3">
      <c r="B15" s="460"/>
      <c r="C15" s="460"/>
      <c r="E15" s="298">
        <v>2021</v>
      </c>
      <c r="F15" s="298" t="s">
        <v>281</v>
      </c>
      <c r="G15" s="351">
        <v>4.7363959569058469</v>
      </c>
      <c r="H15" s="356">
        <v>1.82684637730622</v>
      </c>
      <c r="I15" s="356">
        <v>0.42940682213806713</v>
      </c>
      <c r="J15" s="352">
        <v>1.3974395551681529</v>
      </c>
    </row>
    <row r="16" spans="1:10" x14ac:dyDescent="0.3">
      <c r="B16" s="460"/>
      <c r="C16" s="460"/>
      <c r="E16" s="298"/>
      <c r="F16" s="298" t="s">
        <v>282</v>
      </c>
      <c r="G16" s="351">
        <v>4.7363959569058469</v>
      </c>
      <c r="H16" s="356">
        <v>2.2611428210056999</v>
      </c>
      <c r="I16" s="356">
        <v>0.67530106097845155</v>
      </c>
      <c r="J16" s="352">
        <v>1.5858417600272483</v>
      </c>
    </row>
    <row r="17" spans="2:10" x14ac:dyDescent="0.3">
      <c r="B17" s="460"/>
      <c r="C17" s="460"/>
      <c r="E17" s="298">
        <v>2022</v>
      </c>
      <c r="F17" s="298" t="s">
        <v>281</v>
      </c>
      <c r="G17" s="351">
        <v>4.4097226099178961</v>
      </c>
      <c r="H17" s="356">
        <v>2.1583045851887599</v>
      </c>
      <c r="I17" s="356">
        <v>0.69306668043516062</v>
      </c>
      <c r="J17" s="352">
        <v>1.4652379047535993</v>
      </c>
    </row>
    <row r="18" spans="2:10" ht="13.8" thickBot="1" x14ac:dyDescent="0.35">
      <c r="B18" s="460"/>
      <c r="C18" s="460"/>
      <c r="E18" s="298"/>
      <c r="F18" s="298" t="s">
        <v>282</v>
      </c>
      <c r="G18" s="353">
        <v>4.4097226099178961</v>
      </c>
      <c r="H18" s="357">
        <v>2.0734832902582601</v>
      </c>
      <c r="I18" s="357">
        <v>0.71135688068199643</v>
      </c>
      <c r="J18" s="354">
        <v>1.3621264095762635</v>
      </c>
    </row>
  </sheetData>
  <mergeCells count="1">
    <mergeCell ref="B5:C18"/>
  </mergeCells>
  <hyperlinks>
    <hyperlink ref="A1" location="'ÍNDICE GFÁFICOS'!A1" display="Ir al índice de gráficos" xr:uid="{0AEBB1D7-4CA6-4828-92A3-CF58F990CBB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F4723-CFD9-4D28-AF7B-86F8794E59BA}">
  <sheetPr>
    <tabColor theme="3" tint="0.499984740745262"/>
  </sheetPr>
  <dimension ref="A1:J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88671875" style="267" bestFit="1" customWidth="1"/>
    <col min="3" max="3" width="16.554687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8" width="10.5546875" style="267" customWidth="1"/>
    <col min="9" max="9" width="11.44140625" style="267" customWidth="1"/>
    <col min="10" max="10" width="10.5546875" style="267" customWidth="1"/>
    <col min="11" max="16384" width="9.109375" style="267"/>
  </cols>
  <sheetData>
    <row r="1" spans="1:10" ht="14.4" x14ac:dyDescent="0.3">
      <c r="A1" s="346" t="s">
        <v>895</v>
      </c>
    </row>
    <row r="2" spans="1:10" s="365" customFormat="1" ht="13.8" x14ac:dyDescent="0.3">
      <c r="B2" s="339" t="s">
        <v>970</v>
      </c>
      <c r="C2" s="339" t="s">
        <v>323</v>
      </c>
    </row>
    <row r="3" spans="1:10" s="365" customFormat="1" ht="13.8" x14ac:dyDescent="0.3">
      <c r="B3" s="338" t="s">
        <v>972</v>
      </c>
      <c r="C3" s="338" t="s">
        <v>289</v>
      </c>
    </row>
    <row r="4" spans="1:10" ht="27" thickBot="1" x14ac:dyDescent="0.35">
      <c r="G4" s="348" t="s">
        <v>285</v>
      </c>
      <c r="H4" s="348" t="s">
        <v>286</v>
      </c>
      <c r="I4" s="348" t="s">
        <v>287</v>
      </c>
      <c r="J4" s="348" t="s">
        <v>288</v>
      </c>
    </row>
    <row r="5" spans="1:10" x14ac:dyDescent="0.3">
      <c r="B5" s="460"/>
      <c r="C5" s="460"/>
      <c r="E5" s="298">
        <v>2016</v>
      </c>
      <c r="F5" s="298" t="s">
        <v>281</v>
      </c>
      <c r="G5" s="349">
        <v>0</v>
      </c>
      <c r="H5" s="355">
        <v>0.20169019905993801</v>
      </c>
      <c r="I5" s="355">
        <v>0.20169019905993754</v>
      </c>
      <c r="J5" s="387">
        <v>4.7184478546569153E-16</v>
      </c>
    </row>
    <row r="6" spans="1:10" x14ac:dyDescent="0.3">
      <c r="B6" s="460"/>
      <c r="C6" s="460"/>
      <c r="E6" s="298"/>
      <c r="F6" s="298" t="s">
        <v>282</v>
      </c>
      <c r="G6" s="351">
        <v>0</v>
      </c>
      <c r="H6" s="356">
        <v>0.492311524817163</v>
      </c>
      <c r="I6" s="356">
        <v>0.44484514466321567</v>
      </c>
      <c r="J6" s="388">
        <v>4.746638015394733E-2</v>
      </c>
    </row>
    <row r="7" spans="1:10" x14ac:dyDescent="0.3">
      <c r="B7" s="460"/>
      <c r="C7" s="460"/>
      <c r="E7" s="298">
        <v>2017</v>
      </c>
      <c r="F7" s="298" t="s">
        <v>281</v>
      </c>
      <c r="G7" s="351">
        <v>2.8353754315924535E-2</v>
      </c>
      <c r="H7" s="389">
        <v>0.43732232363874501</v>
      </c>
      <c r="I7" s="389">
        <v>0.40367979769527867</v>
      </c>
      <c r="J7" s="388">
        <v>3.3642525943466339E-2</v>
      </c>
    </row>
    <row r="8" spans="1:10" x14ac:dyDescent="0.3">
      <c r="B8" s="460"/>
      <c r="C8" s="460"/>
      <c r="E8" s="298"/>
      <c r="F8" s="298" t="s">
        <v>282</v>
      </c>
      <c r="G8" s="351">
        <v>2.8353754315924535E-2</v>
      </c>
      <c r="H8" s="389">
        <v>0.58501779551211497</v>
      </c>
      <c r="I8" s="389">
        <v>0.5329104977104997</v>
      </c>
      <c r="J8" s="388">
        <v>5.2107297801615271E-2</v>
      </c>
    </row>
    <row r="9" spans="1:10" x14ac:dyDescent="0.3">
      <c r="B9" s="460"/>
      <c r="C9" s="460"/>
      <c r="E9" s="298">
        <v>2018</v>
      </c>
      <c r="F9" s="298" t="s">
        <v>281</v>
      </c>
      <c r="G9" s="351">
        <v>0.17877871868248277</v>
      </c>
      <c r="H9" s="389">
        <v>0.468479161826866</v>
      </c>
      <c r="I9" s="389">
        <v>0.35241869528813052</v>
      </c>
      <c r="J9" s="388">
        <v>0.11606046653873547</v>
      </c>
    </row>
    <row r="10" spans="1:10" x14ac:dyDescent="0.3">
      <c r="B10" s="460"/>
      <c r="C10" s="460"/>
      <c r="E10" s="298"/>
      <c r="F10" s="298" t="s">
        <v>282</v>
      </c>
      <c r="G10" s="351">
        <v>0.17877871868248277</v>
      </c>
      <c r="H10" s="389">
        <v>0.39299833806773099</v>
      </c>
      <c r="I10" s="389">
        <v>0.26576086418128025</v>
      </c>
      <c r="J10" s="388">
        <v>0.12723747388645074</v>
      </c>
    </row>
    <row r="11" spans="1:10" x14ac:dyDescent="0.3">
      <c r="B11" s="460"/>
      <c r="C11" s="460"/>
      <c r="E11" s="298">
        <v>2019</v>
      </c>
      <c r="F11" s="298" t="s">
        <v>281</v>
      </c>
      <c r="G11" s="351">
        <v>0.27526968912627514</v>
      </c>
      <c r="H11" s="389">
        <v>0.33704861896682897</v>
      </c>
      <c r="I11" s="389">
        <v>0.1906412005145762</v>
      </c>
      <c r="J11" s="388">
        <v>0.14640741845225277</v>
      </c>
    </row>
    <row r="12" spans="1:10" x14ac:dyDescent="0.3">
      <c r="B12" s="460"/>
      <c r="C12" s="460"/>
      <c r="E12" s="298"/>
      <c r="F12" s="298" t="s">
        <v>282</v>
      </c>
      <c r="G12" s="351">
        <v>0.27526968912627514</v>
      </c>
      <c r="H12" s="389">
        <v>0.31141168086689103</v>
      </c>
      <c r="I12" s="389">
        <v>0.18271638655134059</v>
      </c>
      <c r="J12" s="388">
        <v>0.12869529431555043</v>
      </c>
    </row>
    <row r="13" spans="1:10" x14ac:dyDescent="0.3">
      <c r="B13" s="460"/>
      <c r="C13" s="460"/>
      <c r="E13" s="298">
        <v>2020</v>
      </c>
      <c r="F13" s="298" t="s">
        <v>281</v>
      </c>
      <c r="G13" s="351">
        <v>4.5203782510077462</v>
      </c>
      <c r="H13" s="389" t="e">
        <v>#N/A</v>
      </c>
      <c r="I13" s="389" t="e">
        <v>#N/A</v>
      </c>
      <c r="J13" s="388" t="e">
        <v>#N/A</v>
      </c>
    </row>
    <row r="14" spans="1:10" x14ac:dyDescent="0.3">
      <c r="B14" s="460"/>
      <c r="C14" s="460"/>
      <c r="E14" s="298"/>
      <c r="F14" s="298" t="s">
        <v>282</v>
      </c>
      <c r="G14" s="351">
        <v>4.5203782510077462</v>
      </c>
      <c r="H14" s="389" t="e">
        <v>#N/A</v>
      </c>
      <c r="I14" s="389" t="e">
        <v>#N/A</v>
      </c>
      <c r="J14" s="388" t="e">
        <v>#N/A</v>
      </c>
    </row>
    <row r="15" spans="1:10" x14ac:dyDescent="0.3">
      <c r="B15" s="460"/>
      <c r="C15" s="460"/>
      <c r="E15" s="298">
        <v>2021</v>
      </c>
      <c r="F15" s="298" t="s">
        <v>281</v>
      </c>
      <c r="G15" s="351">
        <v>4.7363959569058469</v>
      </c>
      <c r="H15" s="389">
        <v>1.8760732248606</v>
      </c>
      <c r="I15" s="389">
        <v>0.64239974180753767</v>
      </c>
      <c r="J15" s="388">
        <v>1.2336734830530625</v>
      </c>
    </row>
    <row r="16" spans="1:10" x14ac:dyDescent="0.3">
      <c r="B16" s="460"/>
      <c r="C16" s="460"/>
      <c r="E16" s="298"/>
      <c r="F16" s="298" t="s">
        <v>282</v>
      </c>
      <c r="G16" s="351">
        <v>4.7363959569058469</v>
      </c>
      <c r="H16" s="389">
        <v>1.69110324928748</v>
      </c>
      <c r="I16" s="389">
        <v>0.49717825249365966</v>
      </c>
      <c r="J16" s="388">
        <v>1.1939249967938204</v>
      </c>
    </row>
    <row r="17" spans="2:10" x14ac:dyDescent="0.3">
      <c r="B17" s="460"/>
      <c r="C17" s="460"/>
      <c r="E17" s="298">
        <v>2022</v>
      </c>
      <c r="F17" s="298" t="s">
        <v>281</v>
      </c>
      <c r="G17" s="351">
        <v>4.4097226099178961</v>
      </c>
      <c r="H17" s="389">
        <v>1.77163149439476</v>
      </c>
      <c r="I17" s="389">
        <v>0.24509789706749266</v>
      </c>
      <c r="J17" s="388">
        <v>1.5265335973272673</v>
      </c>
    </row>
    <row r="18" spans="2:10" ht="13.8" thickBot="1" x14ac:dyDescent="0.35">
      <c r="B18" s="460"/>
      <c r="C18" s="460"/>
      <c r="E18" s="298"/>
      <c r="F18" s="298" t="s">
        <v>282</v>
      </c>
      <c r="G18" s="353">
        <v>4.4097226099178961</v>
      </c>
      <c r="H18" s="390">
        <v>1.6247952775901999</v>
      </c>
      <c r="I18" s="390">
        <v>0.21342657055429615</v>
      </c>
      <c r="J18" s="391">
        <v>1.4113687070359038</v>
      </c>
    </row>
  </sheetData>
  <mergeCells count="1">
    <mergeCell ref="B5:C18"/>
  </mergeCells>
  <hyperlinks>
    <hyperlink ref="A1" location="'ÍNDICE GFÁFICOS'!A1" display="Ir al índice de gráficos" xr:uid="{E39599EA-9A14-4A8A-96F1-97107DECE355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E0CBC-C250-4646-B5F5-36E558AE2403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6.332031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10.5546875" style="267" customWidth="1"/>
    <col min="8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973</v>
      </c>
      <c r="C2" s="339" t="s">
        <v>324</v>
      </c>
    </row>
    <row r="3" spans="1:7" s="365" customFormat="1" ht="13.8" x14ac:dyDescent="0.3">
      <c r="B3" s="338" t="s">
        <v>974</v>
      </c>
      <c r="C3" s="338" t="s">
        <v>279</v>
      </c>
    </row>
    <row r="4" spans="1:7" ht="27" thickBot="1" x14ac:dyDescent="0.35">
      <c r="G4" s="348" t="s">
        <v>285</v>
      </c>
    </row>
    <row r="5" spans="1:7" x14ac:dyDescent="0.3">
      <c r="B5" s="460"/>
      <c r="C5" s="460"/>
      <c r="E5" s="298">
        <v>2016</v>
      </c>
      <c r="F5" s="298" t="s">
        <v>281</v>
      </c>
      <c r="G5" s="359">
        <v>0.100113995450265</v>
      </c>
    </row>
    <row r="6" spans="1:7" x14ac:dyDescent="0.3">
      <c r="B6" s="460"/>
      <c r="C6" s="460"/>
      <c r="E6" s="298"/>
      <c r="F6" s="298" t="s">
        <v>282</v>
      </c>
      <c r="G6" s="360">
        <v>7.5007379000984004E-2</v>
      </c>
    </row>
    <row r="7" spans="1:7" x14ac:dyDescent="0.3">
      <c r="B7" s="460"/>
      <c r="C7" s="460"/>
      <c r="E7" s="298">
        <v>2017</v>
      </c>
      <c r="F7" s="298" t="s">
        <v>281</v>
      </c>
      <c r="G7" s="360">
        <v>7.2640592930172901E-2</v>
      </c>
    </row>
    <row r="8" spans="1:7" x14ac:dyDescent="0.3">
      <c r="B8" s="460"/>
      <c r="C8" s="460"/>
      <c r="E8" s="298"/>
      <c r="F8" s="298" t="s">
        <v>282</v>
      </c>
      <c r="G8" s="360">
        <v>6.6111213342141997E-2</v>
      </c>
    </row>
    <row r="9" spans="1:7" x14ac:dyDescent="0.3">
      <c r="B9" s="460"/>
      <c r="C9" s="460"/>
      <c r="E9" s="298">
        <v>2018</v>
      </c>
      <c r="F9" s="298" t="s">
        <v>281</v>
      </c>
      <c r="G9" s="360">
        <v>7.49264260366556E-2</v>
      </c>
    </row>
    <row r="10" spans="1:7" x14ac:dyDescent="0.3">
      <c r="B10" s="460"/>
      <c r="C10" s="460"/>
      <c r="E10" s="298"/>
      <c r="F10" s="298" t="s">
        <v>282</v>
      </c>
      <c r="G10" s="360">
        <v>7.0297660105345605E-2</v>
      </c>
    </row>
    <row r="11" spans="1:7" x14ac:dyDescent="0.3">
      <c r="B11" s="460"/>
      <c r="C11" s="460"/>
      <c r="E11" s="298">
        <v>2019</v>
      </c>
      <c r="F11" s="298" t="s">
        <v>281</v>
      </c>
      <c r="G11" s="360">
        <v>6.7667445811730398E-2</v>
      </c>
    </row>
    <row r="12" spans="1:7" x14ac:dyDescent="0.3">
      <c r="B12" s="460"/>
      <c r="C12" s="460"/>
      <c r="E12" s="298"/>
      <c r="F12" s="298" t="s">
        <v>282</v>
      </c>
      <c r="G12" s="360">
        <v>6.4539245342165305E-2</v>
      </c>
    </row>
    <row r="13" spans="1:7" x14ac:dyDescent="0.3">
      <c r="B13" s="460"/>
      <c r="C13" s="460"/>
      <c r="E13" s="298">
        <v>2020</v>
      </c>
      <c r="F13" s="298" t="s">
        <v>281</v>
      </c>
      <c r="G13" s="360">
        <v>0.36371265536693698</v>
      </c>
    </row>
    <row r="14" spans="1:7" x14ac:dyDescent="0.3">
      <c r="B14" s="460"/>
      <c r="C14" s="460"/>
      <c r="E14" s="298"/>
      <c r="F14" s="298" t="s">
        <v>282</v>
      </c>
      <c r="G14" s="360">
        <v>0.30897707468505198</v>
      </c>
    </row>
    <row r="15" spans="1:7" x14ac:dyDescent="0.3">
      <c r="B15" s="460"/>
      <c r="C15" s="460"/>
      <c r="E15" s="298">
        <v>2021</v>
      </c>
      <c r="F15" s="298" t="s">
        <v>281</v>
      </c>
      <c r="G15" s="360">
        <v>0.30856096160663898</v>
      </c>
    </row>
    <row r="16" spans="1:7" x14ac:dyDescent="0.3">
      <c r="B16" s="460"/>
      <c r="C16" s="460"/>
      <c r="E16" s="298"/>
      <c r="F16" s="298" t="s">
        <v>282</v>
      </c>
      <c r="G16" s="360">
        <v>0.326123026851176</v>
      </c>
    </row>
    <row r="17" spans="2:7" x14ac:dyDescent="0.3">
      <c r="B17" s="460"/>
      <c r="C17" s="460"/>
      <c r="E17" s="298">
        <v>2022</v>
      </c>
      <c r="F17" s="298" t="s">
        <v>281</v>
      </c>
      <c r="G17" s="360">
        <v>0.32219078211283397</v>
      </c>
    </row>
    <row r="18" spans="2:7" ht="13.8" thickBot="1" x14ac:dyDescent="0.35">
      <c r="B18" s="460"/>
      <c r="C18" s="460"/>
      <c r="E18" s="298"/>
      <c r="F18" s="298" t="s">
        <v>282</v>
      </c>
      <c r="G18" s="361">
        <v>0.31889122768282002</v>
      </c>
    </row>
  </sheetData>
  <mergeCells count="1">
    <mergeCell ref="B5:C18"/>
  </mergeCells>
  <hyperlinks>
    <hyperlink ref="A1" location="'ÍNDICE GFÁFICOS'!A1" display="Ir al índice de gráficos" xr:uid="{C9A480A4-1A09-4C86-8D02-237E58A3B63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B8D56-967F-4691-B44D-42C21197833E}">
  <sheetPr>
    <tabColor theme="3" tint="0.499984740745262"/>
  </sheetPr>
  <dimension ref="A1:G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88671875" style="267" bestFit="1" customWidth="1"/>
    <col min="3" max="3" width="16.10937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10.5546875" style="267" customWidth="1"/>
    <col min="8" max="16384" width="9.109375" style="267"/>
  </cols>
  <sheetData>
    <row r="1" spans="1:7" ht="14.4" x14ac:dyDescent="0.3">
      <c r="A1" s="346" t="s">
        <v>895</v>
      </c>
    </row>
    <row r="2" spans="1:7" s="365" customFormat="1" ht="13.8" x14ac:dyDescent="0.3">
      <c r="B2" s="339" t="s">
        <v>973</v>
      </c>
      <c r="C2" s="339" t="s">
        <v>324</v>
      </c>
    </row>
    <row r="3" spans="1:7" s="365" customFormat="1" ht="13.8" x14ac:dyDescent="0.3">
      <c r="B3" s="338" t="s">
        <v>975</v>
      </c>
      <c r="C3" s="338" t="s">
        <v>289</v>
      </c>
    </row>
    <row r="4" spans="1:7" ht="27" thickBot="1" x14ac:dyDescent="0.35">
      <c r="G4" s="348" t="s">
        <v>285</v>
      </c>
    </row>
    <row r="5" spans="1:7" x14ac:dyDescent="0.3">
      <c r="B5" s="460"/>
      <c r="C5" s="460"/>
      <c r="E5" s="298">
        <v>2016</v>
      </c>
      <c r="F5" s="298" t="s">
        <v>281</v>
      </c>
      <c r="G5" s="359">
        <v>0.15743362494592</v>
      </c>
    </row>
    <row r="6" spans="1:7" x14ac:dyDescent="0.3">
      <c r="B6" s="460"/>
      <c r="C6" s="460"/>
      <c r="E6" s="298"/>
      <c r="F6" s="298" t="s">
        <v>282</v>
      </c>
      <c r="G6" s="360">
        <v>0.24596601175539701</v>
      </c>
    </row>
    <row r="7" spans="1:7" x14ac:dyDescent="0.3">
      <c r="B7" s="460"/>
      <c r="C7" s="460"/>
      <c r="E7" s="298">
        <v>2017</v>
      </c>
      <c r="F7" s="298" t="s">
        <v>281</v>
      </c>
      <c r="G7" s="360">
        <v>0.23290884537523099</v>
      </c>
    </row>
    <row r="8" spans="1:7" x14ac:dyDescent="0.3">
      <c r="B8" s="460"/>
      <c r="C8" s="460"/>
      <c r="E8" s="298"/>
      <c r="F8" s="298" t="s">
        <v>282</v>
      </c>
      <c r="G8" s="360">
        <v>0.27001748602512399</v>
      </c>
    </row>
    <row r="9" spans="1:7" x14ac:dyDescent="0.3">
      <c r="B9" s="460"/>
      <c r="C9" s="460"/>
      <c r="E9" s="298">
        <v>2018</v>
      </c>
      <c r="F9" s="298" t="s">
        <v>281</v>
      </c>
      <c r="G9" s="360">
        <v>0.24675486964861701</v>
      </c>
    </row>
    <row r="10" spans="1:7" x14ac:dyDescent="0.3">
      <c r="B10" s="460"/>
      <c r="C10" s="460"/>
      <c r="E10" s="298"/>
      <c r="F10" s="298" t="s">
        <v>282</v>
      </c>
      <c r="G10" s="360">
        <v>0.22930372465014401</v>
      </c>
    </row>
    <row r="11" spans="1:7" x14ac:dyDescent="0.3">
      <c r="B11" s="460"/>
      <c r="C11" s="460"/>
      <c r="E11" s="298">
        <v>2019</v>
      </c>
      <c r="F11" s="298" t="s">
        <v>281</v>
      </c>
      <c r="G11" s="360">
        <v>0.21729499205376701</v>
      </c>
    </row>
    <row r="12" spans="1:7" x14ac:dyDescent="0.3">
      <c r="B12" s="460"/>
      <c r="C12" s="460"/>
      <c r="E12" s="298"/>
      <c r="F12" s="298" t="s">
        <v>282</v>
      </c>
      <c r="G12" s="360">
        <v>0.212654793365394</v>
      </c>
    </row>
    <row r="13" spans="1:7" x14ac:dyDescent="0.3">
      <c r="B13" s="460"/>
      <c r="C13" s="460"/>
      <c r="E13" s="298">
        <v>2020</v>
      </c>
      <c r="F13" s="298" t="s">
        <v>281</v>
      </c>
      <c r="G13" s="360" t="e">
        <v>#N/A</v>
      </c>
    </row>
    <row r="14" spans="1:7" x14ac:dyDescent="0.3">
      <c r="B14" s="460"/>
      <c r="C14" s="460"/>
      <c r="E14" s="298"/>
      <c r="F14" s="298" t="s">
        <v>282</v>
      </c>
      <c r="G14" s="360" t="e">
        <v>#N/A</v>
      </c>
    </row>
    <row r="15" spans="1:7" x14ac:dyDescent="0.3">
      <c r="B15" s="460"/>
      <c r="C15" s="460"/>
      <c r="E15" s="298">
        <v>2021</v>
      </c>
      <c r="F15" s="298" t="s">
        <v>281</v>
      </c>
      <c r="G15" s="360">
        <v>0.41267127167308698</v>
      </c>
    </row>
    <row r="16" spans="1:7" x14ac:dyDescent="0.3">
      <c r="B16" s="460"/>
      <c r="C16" s="460"/>
      <c r="E16" s="298"/>
      <c r="F16" s="298" t="s">
        <v>282</v>
      </c>
      <c r="G16" s="360">
        <v>0.34364093150148201</v>
      </c>
    </row>
    <row r="17" spans="2:7" x14ac:dyDescent="0.3">
      <c r="B17" s="460"/>
      <c r="C17" s="460"/>
      <c r="E17" s="298">
        <v>2022</v>
      </c>
      <c r="F17" s="298" t="s">
        <v>281</v>
      </c>
      <c r="G17" s="360">
        <v>0.35078442079316202</v>
      </c>
    </row>
    <row r="18" spans="2:7" ht="13.8" thickBot="1" x14ac:dyDescent="0.35">
      <c r="B18" s="460"/>
      <c r="C18" s="460"/>
      <c r="E18" s="298"/>
      <c r="F18" s="298" t="s">
        <v>282</v>
      </c>
      <c r="G18" s="361">
        <v>0.33518597079826401</v>
      </c>
    </row>
  </sheetData>
  <mergeCells count="1">
    <mergeCell ref="B5:C18"/>
  </mergeCells>
  <hyperlinks>
    <hyperlink ref="A1" location="'ÍNDICE GFÁFICOS'!A1" display="Ir al índice de gráficos" xr:uid="{F3599DEF-3CE6-4598-8A15-CB4A4F1179F2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EB85F-782E-4422-88DF-C81994CD9E4F}">
  <sheetPr>
    <tabColor theme="3" tint="0.499984740745262"/>
  </sheetPr>
  <dimension ref="A1:H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6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365" customFormat="1" ht="13.8" x14ac:dyDescent="0.3">
      <c r="B2" s="339" t="s">
        <v>976</v>
      </c>
      <c r="C2" s="339" t="s">
        <v>325</v>
      </c>
    </row>
    <row r="3" spans="1:8" s="365" customFormat="1" ht="13.8" x14ac:dyDescent="0.3">
      <c r="B3" s="338" t="s">
        <v>977</v>
      </c>
      <c r="C3" s="338" t="s">
        <v>279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0.30945463548202301</v>
      </c>
      <c r="G5" s="355">
        <v>-0.523832034148351</v>
      </c>
      <c r="H5" s="387">
        <v>0.523832034148351</v>
      </c>
    </row>
    <row r="6" spans="1:8" x14ac:dyDescent="0.3">
      <c r="B6" s="460"/>
      <c r="C6" s="460"/>
      <c r="E6" s="298">
        <v>2</v>
      </c>
      <c r="F6" s="351">
        <v>0.31548977034328801</v>
      </c>
      <c r="G6" s="356">
        <v>-0.523832034148351</v>
      </c>
      <c r="H6" s="388">
        <v>0.523832034148351</v>
      </c>
    </row>
    <row r="7" spans="1:8" x14ac:dyDescent="0.3">
      <c r="B7" s="460"/>
      <c r="C7" s="460"/>
      <c r="E7" s="298">
        <v>3</v>
      </c>
      <c r="F7" s="351">
        <v>0.271914767951762</v>
      </c>
      <c r="G7" s="389">
        <v>-0.523832034148351</v>
      </c>
      <c r="H7" s="388">
        <v>0.523832034148351</v>
      </c>
    </row>
    <row r="8" spans="1:8" x14ac:dyDescent="0.3">
      <c r="B8" s="460"/>
      <c r="C8" s="460"/>
      <c r="E8" s="298">
        <v>4</v>
      </c>
      <c r="F8" s="351">
        <v>-0.15610771344763699</v>
      </c>
      <c r="G8" s="389">
        <v>-0.523832034148351</v>
      </c>
      <c r="H8" s="388">
        <v>0.523832034148351</v>
      </c>
    </row>
    <row r="9" spans="1:8" x14ac:dyDescent="0.3">
      <c r="B9" s="460"/>
      <c r="C9" s="460"/>
      <c r="E9" s="298">
        <v>5</v>
      </c>
      <c r="F9" s="351">
        <v>-0.14974928043494101</v>
      </c>
      <c r="G9" s="389">
        <v>-0.523832034148351</v>
      </c>
      <c r="H9" s="388">
        <v>0.523832034148351</v>
      </c>
    </row>
    <row r="10" spans="1:8" x14ac:dyDescent="0.3">
      <c r="B10" s="460"/>
      <c r="C10" s="460"/>
      <c r="E10" s="298">
        <v>6</v>
      </c>
      <c r="F10" s="351">
        <v>-0.217345694924858</v>
      </c>
      <c r="G10" s="389">
        <v>-0.523832034148351</v>
      </c>
      <c r="H10" s="388">
        <v>0.523832034148351</v>
      </c>
    </row>
    <row r="11" spans="1:8" x14ac:dyDescent="0.3">
      <c r="B11" s="460"/>
      <c r="C11" s="460"/>
      <c r="E11" s="298">
        <v>7</v>
      </c>
      <c r="F11" s="351">
        <v>-0.29519111542757198</v>
      </c>
      <c r="G11" s="389">
        <v>-0.523832034148351</v>
      </c>
      <c r="H11" s="388">
        <v>0.523832034148351</v>
      </c>
    </row>
    <row r="12" spans="1:8" x14ac:dyDescent="0.3">
      <c r="B12" s="460"/>
      <c r="C12" s="460"/>
      <c r="E12" s="298">
        <v>8</v>
      </c>
      <c r="F12" s="351">
        <v>-0.224260098546643</v>
      </c>
      <c r="G12" s="389">
        <v>-0.523832034148351</v>
      </c>
      <c r="H12" s="388">
        <v>0.523832034148351</v>
      </c>
    </row>
    <row r="13" spans="1:8" x14ac:dyDescent="0.3">
      <c r="B13" s="460"/>
      <c r="C13" s="460"/>
      <c r="E13" s="298">
        <v>9</v>
      </c>
      <c r="F13" s="351">
        <v>-0.14201541138896501</v>
      </c>
      <c r="G13" s="389">
        <v>-0.523832034148351</v>
      </c>
      <c r="H13" s="388">
        <v>0.523832034148351</v>
      </c>
    </row>
    <row r="14" spans="1:8" x14ac:dyDescent="0.3">
      <c r="B14" s="460"/>
      <c r="C14" s="460"/>
      <c r="E14" s="298">
        <v>10</v>
      </c>
      <c r="F14" s="351">
        <v>-0.133938126094758</v>
      </c>
      <c r="G14" s="389">
        <v>-0.523832034148351</v>
      </c>
      <c r="H14" s="388">
        <v>0.523832034148351</v>
      </c>
    </row>
    <row r="15" spans="1:8" ht="13.8" thickBot="1" x14ac:dyDescent="0.35">
      <c r="B15" s="460"/>
      <c r="C15" s="460"/>
      <c r="E15" s="298">
        <v>11</v>
      </c>
      <c r="F15" s="353">
        <v>-6.3632052966927102E-2</v>
      </c>
      <c r="G15" s="390">
        <v>-0.523832034148351</v>
      </c>
      <c r="H15" s="391">
        <v>0.523832034148351</v>
      </c>
    </row>
    <row r="16" spans="1:8" x14ac:dyDescent="0.3">
      <c r="B16" s="460"/>
      <c r="C16" s="460"/>
    </row>
    <row r="17" spans="2:3" x14ac:dyDescent="0.3">
      <c r="B17" s="460"/>
      <c r="C17" s="460"/>
    </row>
    <row r="18" spans="2:3" x14ac:dyDescent="0.3">
      <c r="B18" s="460"/>
      <c r="C18" s="460"/>
    </row>
  </sheetData>
  <mergeCells count="1">
    <mergeCell ref="B5:C18"/>
  </mergeCells>
  <hyperlinks>
    <hyperlink ref="A1" location="'ÍNDICE GFÁFICOS'!A1" display="Ir al índice de gráficos" xr:uid="{D79628E5-5C69-49AB-8A08-3C46B6760328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0176D-1DDD-4E07-A8C6-3E4D933BCB1B}">
  <sheetPr>
    <tabColor theme="3" tint="0.499984740745262"/>
  </sheetPr>
  <dimension ref="A1:H17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88671875" style="267" bestFit="1" customWidth="1"/>
    <col min="3" max="3" width="16.33203125" style="267" customWidth="1"/>
    <col min="4" max="4" width="3.88671875" style="267" customWidth="1"/>
    <col min="5" max="5" width="5.5546875" style="267" bestFit="1" customWidth="1"/>
    <col min="6" max="7" width="10.5546875" style="267" customWidth="1"/>
    <col min="8" max="8" width="11.44140625" style="267" customWidth="1"/>
    <col min="9" max="16384" width="9.109375" style="267"/>
  </cols>
  <sheetData>
    <row r="1" spans="1:8" ht="14.4" x14ac:dyDescent="0.3">
      <c r="A1" s="346" t="s">
        <v>895</v>
      </c>
    </row>
    <row r="2" spans="1:8" s="365" customFormat="1" ht="13.8" x14ac:dyDescent="0.3">
      <c r="B2" s="339" t="s">
        <v>976</v>
      </c>
      <c r="C2" s="339" t="s">
        <v>325</v>
      </c>
    </row>
    <row r="3" spans="1:8" s="365" customFormat="1" ht="13.8" x14ac:dyDescent="0.3">
      <c r="B3" s="338" t="s">
        <v>978</v>
      </c>
      <c r="C3" s="338" t="s">
        <v>289</v>
      </c>
    </row>
    <row r="4" spans="1:8" ht="27" thickBot="1" x14ac:dyDescent="0.35">
      <c r="F4" s="348" t="s">
        <v>297</v>
      </c>
      <c r="G4" s="348" t="s">
        <v>298</v>
      </c>
      <c r="H4" s="348" t="s">
        <v>299</v>
      </c>
    </row>
    <row r="5" spans="1:8" x14ac:dyDescent="0.3">
      <c r="B5" s="460"/>
      <c r="C5" s="460"/>
      <c r="E5" s="298">
        <v>1</v>
      </c>
      <c r="F5" s="349">
        <v>-8.00876578946144E-3</v>
      </c>
      <c r="G5" s="355">
        <v>-0.523832034148351</v>
      </c>
      <c r="H5" s="387">
        <v>0.523832034148351</v>
      </c>
    </row>
    <row r="6" spans="1:8" x14ac:dyDescent="0.3">
      <c r="B6" s="460"/>
      <c r="C6" s="460"/>
      <c r="E6" s="298">
        <v>2</v>
      </c>
      <c r="F6" s="351">
        <v>-0.47357404030746397</v>
      </c>
      <c r="G6" s="356">
        <v>-0.523832034148351</v>
      </c>
      <c r="H6" s="388">
        <v>0.523832034148351</v>
      </c>
    </row>
    <row r="7" spans="1:8" x14ac:dyDescent="0.3">
      <c r="B7" s="460"/>
      <c r="C7" s="460"/>
      <c r="E7" s="298">
        <v>3</v>
      </c>
      <c r="F7" s="351">
        <v>-0.134278828889348</v>
      </c>
      <c r="G7" s="389">
        <v>-0.523832034148351</v>
      </c>
      <c r="H7" s="388">
        <v>0.523832034148351</v>
      </c>
    </row>
    <row r="8" spans="1:8" x14ac:dyDescent="0.3">
      <c r="B8" s="460"/>
      <c r="C8" s="460"/>
      <c r="E8" s="298">
        <v>4</v>
      </c>
      <c r="F8" s="351">
        <v>-2.0538672343601301E-2</v>
      </c>
      <c r="G8" s="389">
        <v>-0.523832034148351</v>
      </c>
      <c r="H8" s="388">
        <v>0.523832034148351</v>
      </c>
    </row>
    <row r="9" spans="1:8" x14ac:dyDescent="0.3">
      <c r="B9" s="460"/>
      <c r="C9" s="460"/>
      <c r="E9" s="298">
        <v>5</v>
      </c>
      <c r="F9" s="351">
        <v>0.162871535972305</v>
      </c>
      <c r="G9" s="389">
        <v>-0.523832034148351</v>
      </c>
      <c r="H9" s="388">
        <v>0.523832034148351</v>
      </c>
    </row>
    <row r="10" spans="1:8" x14ac:dyDescent="0.3">
      <c r="B10" s="460"/>
      <c r="C10" s="460"/>
      <c r="E10" s="298">
        <v>6</v>
      </c>
      <c r="F10" s="351">
        <v>5.6986370284755797E-2</v>
      </c>
      <c r="G10" s="389">
        <v>-0.523832034148351</v>
      </c>
      <c r="H10" s="388">
        <v>0.523832034148351</v>
      </c>
    </row>
    <row r="11" spans="1:8" x14ac:dyDescent="0.3">
      <c r="B11" s="460"/>
      <c r="C11" s="460"/>
      <c r="E11" s="298">
        <v>7</v>
      </c>
      <c r="F11" s="351">
        <v>2.0720696071827801E-2</v>
      </c>
      <c r="G11" s="389">
        <v>-0.523832034148351</v>
      </c>
      <c r="H11" s="388">
        <v>0.523832034148351</v>
      </c>
    </row>
    <row r="12" spans="1:8" x14ac:dyDescent="0.3">
      <c r="B12" s="460"/>
      <c r="C12" s="460"/>
      <c r="E12" s="298">
        <v>8</v>
      </c>
      <c r="F12" s="351">
        <v>-4.3432810748336402E-2</v>
      </c>
      <c r="G12" s="389">
        <v>-0.523832034148351</v>
      </c>
      <c r="H12" s="388">
        <v>0.523832034148351</v>
      </c>
    </row>
    <row r="13" spans="1:8" x14ac:dyDescent="0.3">
      <c r="B13" s="460"/>
      <c r="C13" s="460"/>
      <c r="E13" s="298">
        <v>9</v>
      </c>
      <c r="F13" s="351">
        <v>-5.3506241089927901E-2</v>
      </c>
      <c r="G13" s="389">
        <v>-0.523832034148351</v>
      </c>
      <c r="H13" s="388">
        <v>0.523832034148351</v>
      </c>
    </row>
    <row r="14" spans="1:8" ht="13.8" thickBot="1" x14ac:dyDescent="0.35">
      <c r="B14" s="460"/>
      <c r="C14" s="460"/>
      <c r="E14" s="298">
        <v>10</v>
      </c>
      <c r="F14" s="353">
        <v>-7.5161142034678502E-3</v>
      </c>
      <c r="G14" s="390">
        <v>-0.523832034148351</v>
      </c>
      <c r="H14" s="391">
        <v>0.523832034148351</v>
      </c>
    </row>
    <row r="15" spans="1:8" x14ac:dyDescent="0.3">
      <c r="B15" s="460"/>
      <c r="C15" s="460"/>
    </row>
    <row r="16" spans="1:8" x14ac:dyDescent="0.3">
      <c r="B16" s="460"/>
      <c r="C16" s="460"/>
    </row>
    <row r="17" spans="2:3" x14ac:dyDescent="0.3">
      <c r="B17" s="460"/>
      <c r="C17" s="460"/>
    </row>
  </sheetData>
  <mergeCells count="1">
    <mergeCell ref="B5:C17"/>
  </mergeCells>
  <hyperlinks>
    <hyperlink ref="A1" location="'ÍNDICE GFÁFICOS'!A1" display="Ir al índice de gráficos" xr:uid="{DC52D951-DD71-4404-A9CC-21F102FECC1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15819-880F-4ABF-904E-858BB2DF63F5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2.109375" style="267" bestFit="1" customWidth="1"/>
    <col min="3" max="3" width="16.8867187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979</v>
      </c>
      <c r="C2" s="339" t="s">
        <v>326</v>
      </c>
    </row>
    <row r="3" spans="1:15" s="365" customFormat="1" ht="13.8" x14ac:dyDescent="0.3">
      <c r="B3" s="338" t="s">
        <v>980</v>
      </c>
      <c r="C3" s="338" t="s">
        <v>279</v>
      </c>
    </row>
    <row r="4" spans="1:15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-0.23415338654294082</v>
      </c>
      <c r="H5" s="376">
        <v>-0.49928392318851778</v>
      </c>
      <c r="I5" s="377">
        <v>-0.53575307292169594</v>
      </c>
      <c r="J5" s="377">
        <v>-0.63575307292169603</v>
      </c>
      <c r="K5" s="377">
        <v>-0.51392664765974505</v>
      </c>
      <c r="L5" s="377">
        <v>-0.93575307292169629</v>
      </c>
      <c r="M5" s="377">
        <v>-0.33393731555748385</v>
      </c>
      <c r="N5" s="378">
        <f>M5-L5</f>
        <v>0.60181575736421244</v>
      </c>
      <c r="O5" s="299"/>
    </row>
    <row r="6" spans="1:15" x14ac:dyDescent="0.3">
      <c r="B6" s="460"/>
      <c r="C6" s="460"/>
      <c r="E6" s="298"/>
      <c r="F6" s="298" t="s">
        <v>282</v>
      </c>
      <c r="G6" s="379">
        <v>-3.494688667065704E-2</v>
      </c>
      <c r="H6" s="380">
        <v>-0.33575307292169621</v>
      </c>
      <c r="I6" s="381">
        <v>-3.5753072921695939E-2</v>
      </c>
      <c r="J6" s="381">
        <v>-3.5753072921695939E-2</v>
      </c>
      <c r="K6" s="381">
        <v>-0.151369288386765</v>
      </c>
      <c r="L6" s="381">
        <v>-0.33575307292169621</v>
      </c>
      <c r="M6" s="381">
        <v>-3.5753072921695939E-2</v>
      </c>
      <c r="N6" s="382">
        <f t="shared" ref="N6:N18" si="0">M6-L6</f>
        <v>0.30000000000000027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-8.8934040417148807E-2</v>
      </c>
      <c r="H7" s="380">
        <v>-0.34494273266216702</v>
      </c>
      <c r="I7" s="381">
        <v>-0.25171961619505812</v>
      </c>
      <c r="J7" s="381">
        <v>-0.25171961619505812</v>
      </c>
      <c r="K7" s="381">
        <v>-0.44736327721533975</v>
      </c>
      <c r="L7" s="381">
        <v>-0.60358049345781595</v>
      </c>
      <c r="M7" s="381">
        <v>-0.25171961619505812</v>
      </c>
      <c r="N7" s="382">
        <f t="shared" si="0"/>
        <v>0.35186087726275783</v>
      </c>
      <c r="O7" s="299"/>
    </row>
    <row r="8" spans="1:15" x14ac:dyDescent="0.3">
      <c r="B8" s="460"/>
      <c r="C8" s="460"/>
      <c r="E8" s="298"/>
      <c r="F8" s="298" t="s">
        <v>282</v>
      </c>
      <c r="G8" s="379">
        <v>-1.0544068692119879E-3</v>
      </c>
      <c r="H8" s="380">
        <v>4.8280383804942151E-2</v>
      </c>
      <c r="I8" s="381">
        <v>4.8280383804942151E-2</v>
      </c>
      <c r="J8" s="381">
        <v>4.8280383804942151E-2</v>
      </c>
      <c r="K8" s="381">
        <v>9.8170773558179381E-2</v>
      </c>
      <c r="L8" s="381">
        <v>4.5264472870152339E-3</v>
      </c>
      <c r="M8" s="381">
        <v>0.27989389586864988</v>
      </c>
      <c r="N8" s="382">
        <f t="shared" si="0"/>
        <v>0.27536744858163464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0.4169000372328675</v>
      </c>
      <c r="H9" s="380">
        <v>0.11825346557581629</v>
      </c>
      <c r="I9" s="381">
        <v>0.11825346557581629</v>
      </c>
      <c r="J9" s="381">
        <v>0.31825346557581602</v>
      </c>
      <c r="K9" s="381">
        <v>0.14556147707703149</v>
      </c>
      <c r="L9" s="381">
        <v>-5.0757978270171478E-2</v>
      </c>
      <c r="M9" s="381">
        <v>0.31825346557581602</v>
      </c>
      <c r="N9" s="382">
        <f t="shared" si="0"/>
        <v>0.3690114438459875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5.6966204574417922E-2</v>
      </c>
      <c r="H10" s="380">
        <v>1.8253465575816197E-2</v>
      </c>
      <c r="I10" s="381">
        <v>1.8253465575816197E-2</v>
      </c>
      <c r="J10" s="381">
        <v>1.8253465575816197E-2</v>
      </c>
      <c r="K10" s="381">
        <v>0.10708546316830692</v>
      </c>
      <c r="L10" s="381">
        <v>-2.4772821627277786E-2</v>
      </c>
      <c r="M10" s="381">
        <v>0.31825346557581602</v>
      </c>
      <c r="N10" s="382">
        <f t="shared" si="0"/>
        <v>0.3430262872030938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0.39035892280889306</v>
      </c>
      <c r="H11" s="380">
        <v>0.28892199542976083</v>
      </c>
      <c r="I11" s="381">
        <v>0.2498731055495369</v>
      </c>
      <c r="J11" s="381">
        <v>0.14987310554953681</v>
      </c>
      <c r="K11" s="381">
        <v>0.22496290774676275</v>
      </c>
      <c r="L11" s="381">
        <v>4.9873105549536723E-2</v>
      </c>
      <c r="M11" s="381">
        <v>0.44987310554953663</v>
      </c>
      <c r="N11" s="382">
        <f t="shared" si="0"/>
        <v>0.39999999999999991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0.11531263959476923</v>
      </c>
      <c r="H12" s="380">
        <v>0.14987310554953681</v>
      </c>
      <c r="I12" s="381">
        <v>4.9873105549536723E-2</v>
      </c>
      <c r="J12" s="381">
        <v>-5.0126894450463366E-2</v>
      </c>
      <c r="K12" s="381">
        <v>0.28301238737683265</v>
      </c>
      <c r="L12" s="381">
        <v>-5.0126894450463366E-2</v>
      </c>
      <c r="M12" s="381">
        <v>0.4617052911783468</v>
      </c>
      <c r="N12" s="382">
        <f t="shared" si="0"/>
        <v>0.51183218562881017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>
        <v>0.56233011682531497</v>
      </c>
      <c r="H13" s="380">
        <v>1.6389473393255152</v>
      </c>
      <c r="I13" s="381">
        <v>1.2389473393255148</v>
      </c>
      <c r="J13" s="381">
        <v>1.4389473393255141</v>
      </c>
      <c r="K13" s="381">
        <v>1.3253670899509977</v>
      </c>
      <c r="L13" s="381">
        <v>-2.1610526606744855</v>
      </c>
      <c r="M13" s="381">
        <v>4.2690991623759817</v>
      </c>
      <c r="N13" s="382">
        <f t="shared" si="0"/>
        <v>6.4301518230504673</v>
      </c>
      <c r="O13" s="299"/>
    </row>
    <row r="14" spans="1:15" x14ac:dyDescent="0.3">
      <c r="B14" s="460"/>
      <c r="C14" s="460"/>
      <c r="E14" s="298"/>
      <c r="F14" s="298" t="s">
        <v>282</v>
      </c>
      <c r="G14" s="379">
        <v>-0.2821702729512392</v>
      </c>
      <c r="H14" s="380">
        <v>-0.36105266067448483</v>
      </c>
      <c r="I14" s="381">
        <v>-0.71105266067448625</v>
      </c>
      <c r="J14" s="381">
        <v>-1.5610526606744859</v>
      </c>
      <c r="K14" s="381">
        <v>-1.2104374689565756</v>
      </c>
      <c r="L14" s="381">
        <v>-3.1582460540799797</v>
      </c>
      <c r="M14" s="381">
        <v>0.73894733932551482</v>
      </c>
      <c r="N14" s="382">
        <f t="shared" si="0"/>
        <v>3.8971933934054945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1.4285621196924021</v>
      </c>
      <c r="H15" s="380">
        <v>1.3705448725174278</v>
      </c>
      <c r="I15" s="381">
        <v>0.87054487251742785</v>
      </c>
      <c r="J15" s="381">
        <v>0.7705448725174282</v>
      </c>
      <c r="K15" s="381">
        <v>0.75175509163382337</v>
      </c>
      <c r="L15" s="381">
        <v>-0.60943945999576243</v>
      </c>
      <c r="M15" s="381">
        <v>3.3811792654601334</v>
      </c>
      <c r="N15" s="382">
        <f t="shared" si="0"/>
        <v>3.9906187254558958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0.39656460067438903</v>
      </c>
      <c r="H16" s="380">
        <v>1.3705448725174278</v>
      </c>
      <c r="I16" s="381">
        <v>1.1705448725174277</v>
      </c>
      <c r="J16" s="381">
        <v>0.7705448725174282</v>
      </c>
      <c r="K16" s="381">
        <v>1.1013204403185481</v>
      </c>
      <c r="L16" s="381">
        <v>0.2705448725174282</v>
      </c>
      <c r="M16" s="381">
        <v>1.8705448725174278</v>
      </c>
      <c r="N16" s="382">
        <f t="shared" si="0"/>
        <v>1.5999999999999996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-1.1959925669305482</v>
      </c>
      <c r="H17" s="380">
        <v>-1.2111028103514165</v>
      </c>
      <c r="I17" s="381">
        <v>-0.97809835378636478</v>
      </c>
      <c r="J17" s="381">
        <v>-1.4780983537863648</v>
      </c>
      <c r="K17" s="381">
        <v>-1.2184299409786146</v>
      </c>
      <c r="L17" s="381">
        <v>-1.7780983537863646</v>
      </c>
      <c r="M17" s="381">
        <v>-0.6153612682910925</v>
      </c>
      <c r="N17" s="382">
        <f t="shared" si="0"/>
        <v>1.1627370854952721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-1.0722035843731881</v>
      </c>
      <c r="H18" s="384">
        <v>-1.0780983537863644</v>
      </c>
      <c r="I18" s="385">
        <v>-0.97809835378636478</v>
      </c>
      <c r="J18" s="385">
        <v>-0.97809835378636478</v>
      </c>
      <c r="K18" s="385">
        <v>-1.3186146426986722</v>
      </c>
      <c r="L18" s="385">
        <v>-1.7780983537863646</v>
      </c>
      <c r="M18" s="385">
        <v>-0.79433917129094755</v>
      </c>
      <c r="N18" s="386">
        <f t="shared" si="0"/>
        <v>0.98375918249541705</v>
      </c>
      <c r="O18" s="299"/>
    </row>
  </sheetData>
  <mergeCells count="1">
    <mergeCell ref="B5:C18"/>
  </mergeCells>
  <hyperlinks>
    <hyperlink ref="A1" location="'ÍNDICE GFÁFICOS'!A1" display="Ir al índice de gráficos" xr:uid="{E38BD82F-CED9-4E1A-B7B3-F61E644E43AB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57F1B-6241-4153-B311-59483C3A25C8}">
  <sheetPr>
    <tabColor theme="3" tint="0.499984740745262"/>
  </sheetPr>
  <dimension ref="A1:O18"/>
  <sheetViews>
    <sheetView showGridLines="0" workbookViewId="0">
      <selection activeCell="B2" sqref="B2:B3"/>
    </sheetView>
  </sheetViews>
  <sheetFormatPr baseColWidth="10" defaultColWidth="9.109375" defaultRowHeight="13.2" x14ac:dyDescent="0.3"/>
  <cols>
    <col min="1" max="1" width="3.5546875" style="267" customWidth="1"/>
    <col min="2" max="2" width="21.88671875" style="267" bestFit="1" customWidth="1"/>
    <col min="3" max="3" width="16.44140625" style="267" customWidth="1"/>
    <col min="4" max="4" width="3.88671875" style="267" customWidth="1"/>
    <col min="5" max="5" width="5.5546875" style="267" bestFit="1" customWidth="1"/>
    <col min="6" max="6" width="3" style="267" bestFit="1" customWidth="1"/>
    <col min="7" max="7" width="9.44140625" style="267" customWidth="1"/>
    <col min="8" max="8" width="9.33203125" style="267" customWidth="1"/>
    <col min="9" max="16384" width="9.109375" style="267"/>
  </cols>
  <sheetData>
    <row r="1" spans="1:15" ht="14.4" x14ac:dyDescent="0.3">
      <c r="A1" s="346" t="s">
        <v>895</v>
      </c>
    </row>
    <row r="2" spans="1:15" s="365" customFormat="1" ht="13.8" x14ac:dyDescent="0.3">
      <c r="B2" s="339" t="s">
        <v>979</v>
      </c>
      <c r="C2" s="339" t="s">
        <v>326</v>
      </c>
    </row>
    <row r="3" spans="1:15" s="365" customFormat="1" ht="13.8" x14ac:dyDescent="0.3">
      <c r="B3" s="338" t="s">
        <v>981</v>
      </c>
      <c r="C3" s="338" t="s">
        <v>289</v>
      </c>
    </row>
    <row r="4" spans="1:15" ht="27" thickBot="1" x14ac:dyDescent="0.35">
      <c r="G4" s="348" t="s">
        <v>2</v>
      </c>
      <c r="H4" s="348" t="s">
        <v>3</v>
      </c>
      <c r="I4" s="348" t="s">
        <v>292</v>
      </c>
      <c r="J4" s="348" t="s">
        <v>293</v>
      </c>
      <c r="K4" s="348" t="s">
        <v>327</v>
      </c>
      <c r="L4" s="348" t="s">
        <v>328</v>
      </c>
      <c r="M4" s="348" t="s">
        <v>329</v>
      </c>
      <c r="N4" s="348" t="s">
        <v>330</v>
      </c>
    </row>
    <row r="5" spans="1:15" x14ac:dyDescent="0.3">
      <c r="B5" s="460"/>
      <c r="C5" s="460"/>
      <c r="E5" s="298">
        <v>2016</v>
      </c>
      <c r="F5" s="298" t="s">
        <v>281</v>
      </c>
      <c r="G5" s="375">
        <v>-0.34314392220693701</v>
      </c>
      <c r="H5" s="376">
        <v>-0.38161695691954511</v>
      </c>
      <c r="I5" s="377">
        <v>-0.63575307292169603</v>
      </c>
      <c r="J5" s="377">
        <v>-0.63575307292169603</v>
      </c>
      <c r="K5" s="377">
        <v>-0.65599435531584405</v>
      </c>
      <c r="L5" s="377">
        <v>-1.0357530729216959</v>
      </c>
      <c r="M5" s="377">
        <v>-0.43575307292169629</v>
      </c>
      <c r="N5" s="378">
        <f>M5-L5</f>
        <v>0.59999999999999964</v>
      </c>
      <c r="O5" s="299"/>
    </row>
    <row r="6" spans="1:15" x14ac:dyDescent="0.3">
      <c r="B6" s="460"/>
      <c r="C6" s="460"/>
      <c r="E6" s="298"/>
      <c r="F6" s="298" t="s">
        <v>282</v>
      </c>
      <c r="G6" s="379">
        <v>-0.49833315156115621</v>
      </c>
      <c r="H6" s="380">
        <v>-0.23575307292169612</v>
      </c>
      <c r="I6" s="381">
        <v>-0.53575307292169594</v>
      </c>
      <c r="J6" s="381">
        <v>-0.53575307292169594</v>
      </c>
      <c r="K6" s="381">
        <v>-0.46210939229111547</v>
      </c>
      <c r="L6" s="381">
        <v>-0.93575307292169629</v>
      </c>
      <c r="M6" s="381">
        <v>-0.23575307292169612</v>
      </c>
      <c r="N6" s="382">
        <f t="shared" ref="N6:N18" si="0">M6-L6</f>
        <v>0.70000000000000018</v>
      </c>
      <c r="O6" s="299"/>
    </row>
    <row r="7" spans="1:15" x14ac:dyDescent="0.3">
      <c r="B7" s="460"/>
      <c r="C7" s="460"/>
      <c r="E7" s="298">
        <v>2017</v>
      </c>
      <c r="F7" s="298" t="s">
        <v>281</v>
      </c>
      <c r="G7" s="379">
        <v>-0.25751499066234995</v>
      </c>
      <c r="H7" s="380">
        <v>-0.61255846043206574</v>
      </c>
      <c r="I7" s="381">
        <v>-0.75171961619505812</v>
      </c>
      <c r="J7" s="381">
        <v>-0.55171961619505794</v>
      </c>
      <c r="K7" s="381">
        <v>-0.74402464420020076</v>
      </c>
      <c r="L7" s="381">
        <v>-0.95939538794182955</v>
      </c>
      <c r="M7" s="381">
        <v>-0.55171961619505794</v>
      </c>
      <c r="N7" s="382">
        <f t="shared" si="0"/>
        <v>0.40767577174677161</v>
      </c>
      <c r="O7" s="299"/>
    </row>
    <row r="8" spans="1:15" x14ac:dyDescent="0.3">
      <c r="B8" s="460"/>
      <c r="C8" s="460"/>
      <c r="E8" s="298"/>
      <c r="F8" s="298" t="s">
        <v>282</v>
      </c>
      <c r="G8" s="379">
        <v>-0.62721866244869107</v>
      </c>
      <c r="H8" s="380">
        <v>-0.75171961619505812</v>
      </c>
      <c r="I8" s="381">
        <v>-0.75171961619505812</v>
      </c>
      <c r="J8" s="381">
        <v>-0.75171961619505812</v>
      </c>
      <c r="K8" s="381">
        <v>-0.75115921329859781</v>
      </c>
      <c r="L8" s="381">
        <v>-1.151719616195058</v>
      </c>
      <c r="M8" s="381">
        <v>-0.45171961619505785</v>
      </c>
      <c r="N8" s="382">
        <f t="shared" si="0"/>
        <v>0.70000000000000018</v>
      </c>
      <c r="O8" s="299"/>
    </row>
    <row r="9" spans="1:15" x14ac:dyDescent="0.3">
      <c r="B9" s="460"/>
      <c r="C9" s="460"/>
      <c r="E9" s="298">
        <v>2018</v>
      </c>
      <c r="F9" s="298" t="s">
        <v>281</v>
      </c>
      <c r="G9" s="379">
        <v>0.1401223904567841</v>
      </c>
      <c r="H9" s="380">
        <v>-0.12320522642277876</v>
      </c>
      <c r="I9" s="381">
        <v>-0.28174653442418407</v>
      </c>
      <c r="J9" s="381">
        <v>-0.18174653442418398</v>
      </c>
      <c r="K9" s="381">
        <v>-0.30258019913425427</v>
      </c>
      <c r="L9" s="381">
        <v>-0.68174653442418398</v>
      </c>
      <c r="M9" s="381">
        <v>0.11825346557581629</v>
      </c>
      <c r="N9" s="382">
        <f t="shared" si="0"/>
        <v>0.80000000000000027</v>
      </c>
      <c r="O9" s="299"/>
    </row>
    <row r="10" spans="1:15" x14ac:dyDescent="0.3">
      <c r="B10" s="460"/>
      <c r="C10" s="460"/>
      <c r="E10" s="298"/>
      <c r="F10" s="298" t="s">
        <v>282</v>
      </c>
      <c r="G10" s="379">
        <v>7.6271794633393064E-2</v>
      </c>
      <c r="H10" s="380">
        <v>-0.28174653442418407</v>
      </c>
      <c r="I10" s="381">
        <v>-8.1746534424183892E-2</v>
      </c>
      <c r="J10" s="381">
        <v>-8.1746534424183892E-2</v>
      </c>
      <c r="K10" s="381">
        <v>0.15680601154208818</v>
      </c>
      <c r="L10" s="381">
        <v>-8.1746534424183892E-2</v>
      </c>
      <c r="M10" s="381">
        <v>0.41825346557581611</v>
      </c>
      <c r="N10" s="382">
        <f t="shared" si="0"/>
        <v>0.5</v>
      </c>
      <c r="O10" s="299"/>
    </row>
    <row r="11" spans="1:15" x14ac:dyDescent="0.3">
      <c r="B11" s="460"/>
      <c r="C11" s="460"/>
      <c r="E11" s="298">
        <v>2019</v>
      </c>
      <c r="F11" s="298" t="s">
        <v>281</v>
      </c>
      <c r="G11" s="379">
        <v>0.72784623058520181</v>
      </c>
      <c r="H11" s="380">
        <v>0.44987310554953663</v>
      </c>
      <c r="I11" s="381">
        <v>0.34987310554953654</v>
      </c>
      <c r="J11" s="381">
        <v>0.44987310554953663</v>
      </c>
      <c r="K11" s="381">
        <v>0.42508501733108495</v>
      </c>
      <c r="L11" s="381">
        <v>0.2231552315460188</v>
      </c>
      <c r="M11" s="381">
        <v>0.7498731055495369</v>
      </c>
      <c r="N11" s="382">
        <f t="shared" si="0"/>
        <v>0.52671787400351811</v>
      </c>
      <c r="O11" s="299"/>
    </row>
    <row r="12" spans="1:15" x14ac:dyDescent="0.3">
      <c r="B12" s="460"/>
      <c r="C12" s="460"/>
      <c r="E12" s="298"/>
      <c r="F12" s="298" t="s">
        <v>282</v>
      </c>
      <c r="G12" s="379">
        <v>0.33606384612607232</v>
      </c>
      <c r="H12" s="380">
        <v>0.34987310554953654</v>
      </c>
      <c r="I12" s="381">
        <v>0.2498731055495369</v>
      </c>
      <c r="J12" s="381">
        <v>0.2498731055495369</v>
      </c>
      <c r="K12" s="381">
        <v>0.3639280863756571</v>
      </c>
      <c r="L12" s="381">
        <v>0.14987310554953681</v>
      </c>
      <c r="M12" s="381">
        <v>0.54987310554953672</v>
      </c>
      <c r="N12" s="382">
        <f t="shared" si="0"/>
        <v>0.39999999999999991</v>
      </c>
      <c r="O12" s="299"/>
    </row>
    <row r="13" spans="1:15" x14ac:dyDescent="0.3">
      <c r="B13" s="460"/>
      <c r="C13" s="460"/>
      <c r="E13" s="298">
        <v>2020</v>
      </c>
      <c r="F13" s="298" t="s">
        <v>281</v>
      </c>
      <c r="G13" s="379" t="e">
        <v>#N/A</v>
      </c>
      <c r="H13" s="380" t="e">
        <v>#N/A</v>
      </c>
      <c r="I13" s="381" t="e">
        <v>#N/A</v>
      </c>
      <c r="J13" s="381" t="e">
        <v>#N/A</v>
      </c>
      <c r="K13" s="381" t="e">
        <v>#N/A</v>
      </c>
      <c r="L13" s="381" t="e">
        <v>#N/A</v>
      </c>
      <c r="M13" s="381" t="e">
        <v>#N/A</v>
      </c>
      <c r="N13" s="382" t="e">
        <f t="shared" si="0"/>
        <v>#N/A</v>
      </c>
      <c r="O13" s="299"/>
    </row>
    <row r="14" spans="1:15" x14ac:dyDescent="0.3">
      <c r="B14" s="460"/>
      <c r="C14" s="460"/>
      <c r="E14" s="298"/>
      <c r="F14" s="298" t="s">
        <v>282</v>
      </c>
      <c r="G14" s="379" t="e">
        <v>#N/A</v>
      </c>
      <c r="H14" s="380" t="e">
        <v>#N/A</v>
      </c>
      <c r="I14" s="381" t="e">
        <v>#N/A</v>
      </c>
      <c r="J14" s="381" t="e">
        <v>#N/A</v>
      </c>
      <c r="K14" s="381" t="e">
        <v>#N/A</v>
      </c>
      <c r="L14" s="381" t="e">
        <v>#N/A</v>
      </c>
      <c r="M14" s="381" t="e">
        <v>#N/A</v>
      </c>
      <c r="N14" s="382" t="e">
        <f t="shared" si="0"/>
        <v>#N/A</v>
      </c>
      <c r="O14" s="299"/>
    </row>
    <row r="15" spans="1:15" x14ac:dyDescent="0.3">
      <c r="B15" s="460"/>
      <c r="C15" s="460"/>
      <c r="E15" s="298">
        <v>2021</v>
      </c>
      <c r="F15" s="298" t="s">
        <v>281</v>
      </c>
      <c r="G15" s="379">
        <v>2.6885334610306622E-2</v>
      </c>
      <c r="H15" s="380">
        <v>1.6705448725174277</v>
      </c>
      <c r="I15" s="381">
        <v>3.2705448725174282</v>
      </c>
      <c r="J15" s="381">
        <v>1.8705448725174278</v>
      </c>
      <c r="K15" s="381">
        <v>0.97606753937447532</v>
      </c>
      <c r="L15" s="381">
        <v>-3.4318652714513296</v>
      </c>
      <c r="M15" s="381">
        <v>4.3366309410816335</v>
      </c>
      <c r="N15" s="382">
        <f t="shared" si="0"/>
        <v>7.7684962125329626</v>
      </c>
      <c r="O15" s="299"/>
    </row>
    <row r="16" spans="1:15" x14ac:dyDescent="0.3">
      <c r="B16" s="460"/>
      <c r="C16" s="460"/>
      <c r="E16" s="298"/>
      <c r="F16" s="298" t="s">
        <v>282</v>
      </c>
      <c r="G16" s="379">
        <v>3.0767362084782608</v>
      </c>
      <c r="H16" s="380">
        <v>4.6705448725174286</v>
      </c>
      <c r="I16" s="381">
        <v>0.57054487251742714</v>
      </c>
      <c r="J16" s="381">
        <v>0.2705448725174282</v>
      </c>
      <c r="K16" s="381">
        <v>2.1658067101292264</v>
      </c>
      <c r="L16" s="381">
        <v>0.2705448725174282</v>
      </c>
      <c r="M16" s="381">
        <v>5.0101285677873335</v>
      </c>
      <c r="N16" s="382">
        <f t="shared" si="0"/>
        <v>4.7395836952699053</v>
      </c>
      <c r="O16" s="299"/>
    </row>
    <row r="17" spans="2:15" x14ac:dyDescent="0.3">
      <c r="B17" s="460"/>
      <c r="C17" s="460"/>
      <c r="E17" s="298">
        <v>2022</v>
      </c>
      <c r="F17" s="298" t="s">
        <v>281</v>
      </c>
      <c r="G17" s="379">
        <v>1.4808899350447824</v>
      </c>
      <c r="H17" s="380">
        <v>1.5219016462136352</v>
      </c>
      <c r="I17" s="381">
        <v>-0.17809835378636496</v>
      </c>
      <c r="J17" s="381">
        <v>1.321901646213635</v>
      </c>
      <c r="K17" s="381">
        <v>0.16567637895449128</v>
      </c>
      <c r="L17" s="381">
        <v>-1.2740983537863642</v>
      </c>
      <c r="M17" s="381">
        <v>1.5458072305225556</v>
      </c>
      <c r="N17" s="382">
        <f t="shared" si="0"/>
        <v>2.8199055843089198</v>
      </c>
      <c r="O17" s="299"/>
    </row>
    <row r="18" spans="2:15" ht="13.8" thickBot="1" x14ac:dyDescent="0.35">
      <c r="B18" s="460"/>
      <c r="C18" s="460"/>
      <c r="E18" s="298"/>
      <c r="F18" s="298" t="s">
        <v>282</v>
      </c>
      <c r="G18" s="383">
        <v>0.82190164621363504</v>
      </c>
      <c r="H18" s="384">
        <v>1.5219016462136352</v>
      </c>
      <c r="I18" s="385">
        <v>0.42190164621363557</v>
      </c>
      <c r="J18" s="385">
        <v>1.321901646213635</v>
      </c>
      <c r="K18" s="385">
        <v>0.66447547818577846</v>
      </c>
      <c r="L18" s="385">
        <v>-0.2780983537863646</v>
      </c>
      <c r="M18" s="385">
        <v>2.9219016462136356</v>
      </c>
      <c r="N18" s="386">
        <f t="shared" si="0"/>
        <v>3.2</v>
      </c>
      <c r="O18" s="299"/>
    </row>
  </sheetData>
  <mergeCells count="1">
    <mergeCell ref="B5:C18"/>
  </mergeCells>
  <hyperlinks>
    <hyperlink ref="A1" location="'ÍNDICE GFÁFICOS'!A1" display="Ir al índice de gráficos" xr:uid="{E29D355B-E8C5-4AD0-B64A-68EEB1D52EFF}"/>
  </hyperlink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135</vt:i4>
      </vt:variant>
    </vt:vector>
  </HeadingPairs>
  <TitlesOfParts>
    <vt:vector size="135" baseType="lpstr">
      <vt:lpstr>ÍNDICE CUADROS</vt:lpstr>
      <vt:lpstr>ÍNDICE GFÁFICOS</vt:lpstr>
      <vt:lpstr>CUADRO1</vt:lpstr>
      <vt:lpstr>CUADRO2</vt:lpstr>
      <vt:lpstr>CUADRO 3</vt:lpstr>
      <vt:lpstr>CUADRO 4</vt:lpstr>
      <vt:lpstr>CUADRO 5</vt:lpstr>
      <vt:lpstr>CUADRO 6</vt:lpstr>
      <vt:lpstr>CUADRO ANEXO II</vt:lpstr>
      <vt:lpstr>CUADRO ANEXO IV.1</vt:lpstr>
      <vt:lpstr>CUADRO ANEXO IV.2</vt:lpstr>
      <vt:lpstr>GRÁFICO 1.A</vt:lpstr>
      <vt:lpstr>GRÁFICO 1.B</vt:lpstr>
      <vt:lpstr>GRÁFICO 2</vt:lpstr>
      <vt:lpstr>GRÁFICO 3A</vt:lpstr>
      <vt:lpstr>GRÁFICO 3B</vt:lpstr>
      <vt:lpstr>GRÁFICO 4A</vt:lpstr>
      <vt:lpstr>GRÁFICO 4B</vt:lpstr>
      <vt:lpstr>GRÁFICO 4C</vt:lpstr>
      <vt:lpstr>GRÁFICO 4D</vt:lpstr>
      <vt:lpstr>GRÁFICO 4E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GRÁFICO 12</vt:lpstr>
      <vt:lpstr>GRÁFICO 13</vt:lpstr>
      <vt:lpstr>GRÁFICO 14</vt:lpstr>
      <vt:lpstr>GRÁFICO 15</vt:lpstr>
      <vt:lpstr>GRÁFICO 16</vt:lpstr>
      <vt:lpstr>GRÁFICO 17</vt:lpstr>
      <vt:lpstr>GRÁFICO 18</vt:lpstr>
      <vt:lpstr>GRÁFICO 19</vt:lpstr>
      <vt:lpstr>GRÁFICO 20</vt:lpstr>
      <vt:lpstr>GRÁFICO 21</vt:lpstr>
      <vt:lpstr>GRÁFICO 22</vt:lpstr>
      <vt:lpstr>GRÁFICO 23</vt:lpstr>
      <vt:lpstr>GRÁFICO 24</vt:lpstr>
      <vt:lpstr>GRÁFICO 25</vt:lpstr>
      <vt:lpstr>GRÁFICO 26</vt:lpstr>
      <vt:lpstr>GRÁFICO 27</vt:lpstr>
      <vt:lpstr>GRÁFICO 28</vt:lpstr>
      <vt:lpstr>GRÁFICO 29</vt:lpstr>
      <vt:lpstr>GRÁFICO ANEXO I.1A</vt:lpstr>
      <vt:lpstr>GRÁFICO ANEXO I.1B</vt:lpstr>
      <vt:lpstr>GRÁFICO ANEXO I.2A</vt:lpstr>
      <vt:lpstr>GRÁFICO ANEXO I.2B</vt:lpstr>
      <vt:lpstr>GRÁFICO ANEXO I.3</vt:lpstr>
      <vt:lpstr>GRÁFICO ANEXO I.4A</vt:lpstr>
      <vt:lpstr>GRÁFICO ANEXO I.4B</vt:lpstr>
      <vt:lpstr>GRÁFICO ANEXO I.5A</vt:lpstr>
      <vt:lpstr>GRÁFICO AXENO I.5B</vt:lpstr>
      <vt:lpstr>GRÁFICO ANEXO I.6A</vt:lpstr>
      <vt:lpstr>GRÁFICO ANEXO I.6B</vt:lpstr>
      <vt:lpstr>GRÁFICO ANEXO I.6C</vt:lpstr>
      <vt:lpstr>GRÁFICO ANEXO 1.6D</vt:lpstr>
      <vt:lpstr>GRÁFICO ANEXO I.6E</vt:lpstr>
      <vt:lpstr>GRÁFICO ANEXO I.6F</vt:lpstr>
      <vt:lpstr>GRÁFICO ANEXO I.6G</vt:lpstr>
      <vt:lpstr>GRÁFICO ANEXO 1.6H</vt:lpstr>
      <vt:lpstr>GRÁFICO ANEXO I.6I</vt:lpstr>
      <vt:lpstr>GRÁFICO ANEXO I6J</vt:lpstr>
      <vt:lpstr>GRÁFICO ANEXO I.7A</vt:lpstr>
      <vt:lpstr>GRÁFICO ANEXO I.7B</vt:lpstr>
      <vt:lpstr>GRÁFICO ANEXO I.7C</vt:lpstr>
      <vt:lpstr>GRÁFICO ANEXO I.7D</vt:lpstr>
      <vt:lpstr>GRÁFICO ANEXO I.7E</vt:lpstr>
      <vt:lpstr>GRÁFICO ANEXO I.7F</vt:lpstr>
      <vt:lpstr>GRÁFICO ANEXO I.7G</vt:lpstr>
      <vt:lpstr>GRÁFICO ANEXO I.7H</vt:lpstr>
      <vt:lpstr>GRÁFICO ANEXO I.7I</vt:lpstr>
      <vt:lpstr>GRÁFICO ANEXO I.7J</vt:lpstr>
      <vt:lpstr>GRÁFICO ANEXO I.8A</vt:lpstr>
      <vt:lpstr>GRÁFICO ANEXO I.8B</vt:lpstr>
      <vt:lpstr>GRÁFICO ANEXO I.9A</vt:lpstr>
      <vt:lpstr>GRÁFICO ANEXO I.9B</vt:lpstr>
      <vt:lpstr>GRÁFICO ANEXO I.9C</vt:lpstr>
      <vt:lpstr>GRÁFICO ANEXO I.9D</vt:lpstr>
      <vt:lpstr>GRÁFICO ANEXO I.9E</vt:lpstr>
      <vt:lpstr>GRÁFICO ANEXO I.9F</vt:lpstr>
      <vt:lpstr>GRÁFICO ANEXO I.9G</vt:lpstr>
      <vt:lpstr>GRÁFICO ANEXO I.9H</vt:lpstr>
      <vt:lpstr>GRÁFICO ANEXO I.9I</vt:lpstr>
      <vt:lpstr>GRÁFICO ANEXO I.9J</vt:lpstr>
      <vt:lpstr>GRÁFICO ANEXO I.10A</vt:lpstr>
      <vt:lpstr>GRÁFICO ANEXO I.10B</vt:lpstr>
      <vt:lpstr>GRÁFICO ANEXO I.11A</vt:lpstr>
      <vt:lpstr>GRÁFICO ANEXO I.11B</vt:lpstr>
      <vt:lpstr>GRÁFICO ANEXO I.12A</vt:lpstr>
      <vt:lpstr>GRÁFICO ANEXO I.12B</vt:lpstr>
      <vt:lpstr>GRÁFICO ANEXO I.13A</vt:lpstr>
      <vt:lpstr>GRÁFICO ANEXO I.13B</vt:lpstr>
      <vt:lpstr>GRÁFICO ANEXO I.14A</vt:lpstr>
      <vt:lpstr>GRÁFICO ANEXO I.14B</vt:lpstr>
      <vt:lpstr>GRÁFICO ANEXO I.15A</vt:lpstr>
      <vt:lpstr>GRÁFICO ANEXO I.15B</vt:lpstr>
      <vt:lpstr>GRÁFICO ANEXO I.16A</vt:lpstr>
      <vt:lpstr>GRÁFICO ANEXO I.16B</vt:lpstr>
      <vt:lpstr>GRÁFICO ANEXO I.17A</vt:lpstr>
      <vt:lpstr>GRÁFICO ANEXO I.17B</vt:lpstr>
      <vt:lpstr>GRÁFICO ANEXO I.17C</vt:lpstr>
      <vt:lpstr>GRÁFICO ANEXO I.17D</vt:lpstr>
      <vt:lpstr>GRÁFICO ANEXO I.17E</vt:lpstr>
      <vt:lpstr>GRÁFICO ANEXO I.17F</vt:lpstr>
      <vt:lpstr>GRÁFICO ANEXO I.17G</vt:lpstr>
      <vt:lpstr>GRÁFICO ANEXO I.17H</vt:lpstr>
      <vt:lpstr>GRÁFICO ANEXO I.17I</vt:lpstr>
      <vt:lpstr>GRÁFICO ANEXO I.17J</vt:lpstr>
      <vt:lpstr>GRÁFICO ANEXO I.18A</vt:lpstr>
      <vt:lpstr>GRÁFICO ANEXO I.18B</vt:lpstr>
      <vt:lpstr>GRÁFICO ANEXO I.18C</vt:lpstr>
      <vt:lpstr>GRÁFICO ANEXO I.18D</vt:lpstr>
      <vt:lpstr>GRÁFICO ANEXO I.18E</vt:lpstr>
      <vt:lpstr>GRÁFICO ANEXO I.18F</vt:lpstr>
      <vt:lpstr>GRÁFICO ANEXO I.18G</vt:lpstr>
      <vt:lpstr>GRÁFICO ANEXO I.18H</vt:lpstr>
      <vt:lpstr>GRÁFICO ANEXO I.18I</vt:lpstr>
      <vt:lpstr>GRÁFICO ANEXO I.18J</vt:lpstr>
      <vt:lpstr>GRÁFICO ANEXO I.19A</vt:lpstr>
      <vt:lpstr>GRÁFICO ANEXO I.19B</vt:lpstr>
      <vt:lpstr>GRÁFICO ANEXO I.20A</vt:lpstr>
      <vt:lpstr>GRÁFICO ANEXO I.20B</vt:lpstr>
      <vt:lpstr>GRÁFICO ANEXO III.1</vt:lpstr>
      <vt:lpstr>GRÁFICO ANEXO III.2</vt:lpstr>
      <vt:lpstr>GRÁFICO ANEXO III.3</vt:lpstr>
      <vt:lpstr>GRÁFICO ANEXO III.4</vt:lpstr>
      <vt:lpstr>GRÁFICO ANEXO III.5</vt:lpstr>
      <vt:lpstr>GRÁFICO ANEXO III.6</vt:lpstr>
      <vt:lpstr>GRÁFICO ANEXO IV.1</vt:lpstr>
      <vt:lpstr>GRÁFICO ANEXO IV.2</vt:lpstr>
      <vt:lpstr>GRÁFICO ANEXO IV.3</vt:lpstr>
      <vt:lpstr>GRÁFICO ANEXO IV.4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2023-12-27T11:04:26Z</dcterms:created>
  <dcterms:modified xsi:type="dcterms:W3CDTF">2023-12-27T11:42:19Z</dcterms:modified>
</cp:coreProperties>
</file>