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defaultThemeVersion="124226"/>
  <xr:revisionPtr revIDLastSave="0" documentId="8_{33191CAC-6EDE-46CB-80DC-600607545903}" xr6:coauthVersionLast="45" xr6:coauthVersionMax="45" xr10:uidLastSave="{00000000-0000-0000-0000-000000000000}"/>
  <bookViews>
    <workbookView xWindow="-120" yWindow="-120" windowWidth="29040" windowHeight="15840" activeTab="1" xr2:uid="{00000000-000D-0000-FFFF-FFFF00000000}"/>
  </bookViews>
  <sheets>
    <sheet name="Recomendaciones nuevas" sheetId="2" r:id="rId1"/>
    <sheet name="Recomendaciones reiteradas" sheetId="4" r:id="rId2"/>
    <sheet name="Recomendaciones vivas" sheetId="14" r:id="rId3"/>
    <sheet name="Administraciones " sheetId="13" r:id="rId4"/>
  </sheets>
  <externalReferences>
    <externalReference r:id="rId5"/>
  </externalReferences>
  <definedNames>
    <definedName name="_xlnm._FilterDatabase" localSheetId="0" hidden="1">'Recomendaciones nuevas'!$A$3:$J$11</definedName>
    <definedName name="_xlnm._FilterDatabase" localSheetId="1" hidden="1">'Recomendaciones reiteradas'!$A$3:$J$16</definedName>
    <definedName name="_xlnm._FilterDatabase" localSheetId="2" hidden="1">'Recomendaciones vivas'!$A$3:$J$35</definedName>
    <definedName name="_xlnm.Print_Area" localSheetId="3">'Administraciones '!$A$4:$G$62</definedName>
    <definedName name="_xlnm.Print_Area" localSheetId="0">'Recomendaciones nuevas'!$A$1:$J$88</definedName>
    <definedName name="_xlnm.Print_Area" localSheetId="1">'Recomendaciones reiteradas'!$A$1:$J$16</definedName>
    <definedName name="_xlnm.Print_Area" localSheetId="2">'Recomendaciones vivas'!$A$1:$J$27</definedName>
    <definedName name="_xlnm.Print_Titles" localSheetId="0">'Recomendaciones nuevas'!$1:$3</definedName>
    <definedName name="_xlnm.Print_Titles" localSheetId="1">'Recomendaciones reiteradas'!$1:$3</definedName>
    <definedName name="_xlnm.Print_Titles" localSheetId="2">'Recomendaciones vivas'!$1:$3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13" l="1"/>
  <c r="D62" i="13"/>
  <c r="F62" i="13"/>
  <c r="G62" i="13"/>
  <c r="H62" i="13"/>
  <c r="I62" i="13"/>
  <c r="J62" i="13"/>
  <c r="D51" i="13"/>
  <c r="C51" i="13"/>
  <c r="G45" i="13"/>
  <c r="D45" i="13"/>
  <c r="C45" i="13"/>
  <c r="G44" i="13"/>
  <c r="D44" i="13"/>
  <c r="C44" i="13"/>
  <c r="G40" i="13"/>
  <c r="D40" i="13"/>
  <c r="C40" i="13"/>
  <c r="F36" i="13"/>
  <c r="D36" i="13"/>
  <c r="C36" i="13"/>
  <c r="G34" i="13"/>
  <c r="D34" i="13"/>
  <c r="C34" i="13"/>
  <c r="D31" i="13"/>
  <c r="C31" i="13"/>
  <c r="F30" i="13"/>
  <c r="D30" i="13"/>
  <c r="C30" i="13"/>
  <c r="F29" i="13"/>
  <c r="D29" i="13"/>
  <c r="C29" i="13"/>
  <c r="F26" i="13"/>
  <c r="D26" i="13"/>
  <c r="C26" i="13"/>
  <c r="D25" i="13"/>
  <c r="C25" i="13"/>
  <c r="F24" i="13"/>
  <c r="D24" i="13"/>
  <c r="C24" i="13"/>
  <c r="F23" i="13"/>
  <c r="D23" i="13"/>
  <c r="C23" i="13"/>
  <c r="F22" i="13"/>
  <c r="D22" i="13"/>
  <c r="C22" i="13"/>
  <c r="F21" i="13"/>
  <c r="D21" i="13"/>
  <c r="C21" i="13"/>
  <c r="F17" i="13"/>
  <c r="D17" i="13"/>
  <c r="C17" i="13"/>
  <c r="G15" i="13"/>
  <c r="D15" i="13"/>
  <c r="C15" i="13"/>
  <c r="F14" i="13"/>
  <c r="D14" i="13"/>
  <c r="C14" i="13"/>
  <c r="F13" i="13"/>
  <c r="D13" i="13"/>
  <c r="C13" i="13"/>
  <c r="F12" i="13"/>
  <c r="D12" i="13"/>
  <c r="C12" i="13"/>
  <c r="F11" i="13"/>
  <c r="D11" i="13"/>
  <c r="C11" i="13"/>
  <c r="F10" i="13"/>
  <c r="D10" i="13"/>
  <c r="C10" i="13"/>
  <c r="G8" i="13"/>
  <c r="D8" i="13"/>
  <c r="C8" i="13"/>
  <c r="J6" i="13"/>
  <c r="G6" i="13"/>
  <c r="F6" i="13"/>
  <c r="D6" i="13"/>
  <c r="C6" i="13"/>
</calcChain>
</file>

<file path=xl/sharedStrings.xml><?xml version="1.0" encoding="utf-8"?>
<sst xmlns="http://schemas.openxmlformats.org/spreadsheetml/2006/main" count="863" uniqueCount="481">
  <si>
    <t>Tipo de recomendación</t>
  </si>
  <si>
    <t>Fecha</t>
  </si>
  <si>
    <t>Informe</t>
  </si>
  <si>
    <t>Destinatario</t>
  </si>
  <si>
    <t>Vehículo cumplimiento</t>
  </si>
  <si>
    <t>Órgano competente</t>
  </si>
  <si>
    <t>Estado</t>
  </si>
  <si>
    <t>Respuesta</t>
  </si>
  <si>
    <t>Comunitat Valenciana</t>
  </si>
  <si>
    <t>Observaciones</t>
  </si>
  <si>
    <t>Administración competente</t>
  </si>
  <si>
    <t>Respondidas</t>
  </si>
  <si>
    <t>Cumplidas o compromiso de cumplir</t>
  </si>
  <si>
    <t>Explicadas</t>
  </si>
  <si>
    <t>Carta</t>
  </si>
  <si>
    <t>Transparencia</t>
  </si>
  <si>
    <t>Formuladas</t>
  </si>
  <si>
    <t>Recomendaciones reiteradas</t>
  </si>
  <si>
    <t>MINHAC</t>
  </si>
  <si>
    <t>Motivo de la reiteración</t>
  </si>
  <si>
    <t>Antecedentes</t>
  </si>
  <si>
    <t>Regla de gasto</t>
  </si>
  <si>
    <t>Fecha publicación</t>
  </si>
  <si>
    <t>Recomendación nuevas</t>
  </si>
  <si>
    <t>Estabilidad presupuestaria</t>
  </si>
  <si>
    <t>Aplicación práctica</t>
  </si>
  <si>
    <t>Explicación</t>
  </si>
  <si>
    <r>
      <rPr>
        <b/>
        <sz val="11"/>
        <rFont val="Calibri"/>
        <family val="2"/>
        <scheme val="minor"/>
      </rPr>
      <t>Medidas preventivas para la Administración Central</t>
    </r>
    <r>
      <rPr>
        <sz val="11"/>
        <rFont val="Calibri"/>
        <family val="2"/>
        <scheme val="minor"/>
      </rPr>
      <t>. Se dé cobertura a la laguna existente en la LOEPSF relativa a la aplicación de medidas preventivas a la Administración Central en los casos de riesgo de incumplimiento de los objetivos fijados. En particular, que se articule un mecanismo de control de la ejecución de la AC a través de un seguimiento mensual que debe realizarse con la mayor transparencia posible, remitiéndose los informes elaborados a las Cortes Generales y a la AIReF</t>
    </r>
  </si>
  <si>
    <r>
      <rPr>
        <b/>
        <sz val="11"/>
        <rFont val="Calibri"/>
        <family val="2"/>
        <scheme val="minor"/>
      </rPr>
      <t>Objetivos de deuda de CCAA</t>
    </r>
    <r>
      <rPr>
        <sz val="11"/>
        <rFont val="Calibri"/>
        <family val="2"/>
        <scheme val="minor"/>
      </rPr>
      <t>. La propuesta de objetivos individuales de deuda 2019-2021 venga acompañada por la indicación de que, cuando las CC.AA. incurran en un déficit inferior al objetivo de estabilidad fijado, los objetivos de deuda que sirvan para medir su cumplimiento se ajustarán a las necesidades de financiación efectivamente registradas al cierre del ejercicio.</t>
    </r>
  </si>
  <si>
    <t>Sostenibilidad financiera</t>
  </si>
  <si>
    <r>
      <rPr>
        <b/>
        <sz val="11"/>
        <rFont val="Calibri"/>
        <family val="2"/>
        <scheme val="minor"/>
      </rPr>
      <t xml:space="preserve">Comisión de expertos para Jerez, Parla y Jaén. </t>
    </r>
    <r>
      <rPr>
        <sz val="11"/>
        <rFont val="Calibri"/>
        <family val="2"/>
        <scheme val="minor"/>
      </rPr>
      <t>Convoque y lidere, para los ayuntamientos de Jerez de la Frontera, Parla y Jaén, una comisión de expertos, en la que participe, cuando proceda, la comunidad autónoma tuteladora, para analizar las causas por las cuales estos ayuntamientos tienen un nivel crítico de riesgo en la sostenibilidad y proponer las soluciones más adecuadas.</t>
    </r>
  </si>
  <si>
    <t>Orientación a medio plazo</t>
  </si>
  <si>
    <t>Aplicación de la LOEPSF</t>
  </si>
  <si>
    <r>
      <t>El</t>
    </r>
    <r>
      <rPr>
        <b/>
        <sz val="11"/>
        <rFont val="Calibri"/>
        <family val="2"/>
        <scheme val="minor"/>
      </rPr>
      <t xml:space="preserve"> MINHAC</t>
    </r>
    <r>
      <rPr>
        <sz val="11"/>
        <rFont val="Calibri"/>
        <family val="2"/>
        <scheme val="minor"/>
      </rPr>
      <t xml:space="preserve"> considera que el proceso de elaboración del marco presupuestario ya engloba a todos los agentes implicados en el mismo, desde los distintos subsectores de la Administración que deben remitir la información relativa a sus planes fiscales a medio plazo hasta los distintos ministerios de la AGE involucrados.
La </t>
    </r>
    <r>
      <rPr>
        <b/>
        <sz val="11"/>
        <rFont val="Calibri"/>
        <family val="2"/>
        <scheme val="minor"/>
      </rPr>
      <t xml:space="preserve">AIReF </t>
    </r>
    <r>
      <rPr>
        <sz val="11"/>
        <rFont val="Calibri"/>
        <family val="2"/>
        <scheme val="minor"/>
      </rPr>
      <t>considera que el desglose y el grado de detalle que contiene actualmente la APE no permite considerar este documento como un auténtico plan fiscal a medio plazo. Sería necesario un mayor desarrollo para cada uno de los subsectores, donde una mayor implicación de cada nivel de administración mejoraría el compromiso con sus respectivos escenarios.</t>
    </r>
  </si>
  <si>
    <r>
      <rPr>
        <b/>
        <sz val="11"/>
        <rFont val="Calibri"/>
        <family val="2"/>
        <scheme val="minor"/>
      </rPr>
      <t xml:space="preserve">Anticipación por el MINHAC de </t>
    </r>
    <r>
      <rPr>
        <sz val="11"/>
        <rFont val="Calibri"/>
        <family val="2"/>
        <scheme val="minor"/>
      </rPr>
      <t>i</t>
    </r>
    <r>
      <rPr>
        <b/>
        <sz val="11"/>
        <rFont val="Calibri"/>
        <family val="2"/>
        <scheme val="minor"/>
      </rPr>
      <t xml:space="preserve">nformación esencial para elaboración de los PEF, </t>
    </r>
    <r>
      <rPr>
        <sz val="11"/>
        <rFont val="Calibri"/>
        <family val="2"/>
        <scheme val="minor"/>
      </rPr>
      <t>para reducir las incertidumbres actuales en la elaboración de los PEF:
a. Comunicación a las CCAA, en el momento de elaboración de los PEF, de la previsión de recursos del SFA para los ejercicios incluidos en el ámbito del PEF.
b. Adelantar, coincidiendo con la elaboración de los PEF, el proceso de aprobación y distribución de los objetivos definitivos de estabilidad presupuestaria y deuda pública y de la tasa definitiva de referencia para la regla de gasto para los ejercicios incluidos en el ámbito del PEF.</t>
    </r>
  </si>
  <si>
    <t>En el informe sobre los PEF 2017-2018 se recomendó anticipar esta información porque el no disponer de información esencial para el segundo año del ámbito temporal del PEF (recursos del SFA, objetivos) reduce la capacidad de previsión y análisis de los datos relativos a este ejercicio.</t>
  </si>
  <si>
    <r>
      <rPr>
        <b/>
        <sz val="11"/>
        <rFont val="Calibri"/>
        <family val="2"/>
        <scheme val="minor"/>
      </rPr>
      <t xml:space="preserve">Incumplimiento de la recomendación:
</t>
    </r>
    <r>
      <rPr>
        <sz val="11"/>
        <rFont val="Calibri"/>
        <family val="2"/>
        <scheme val="minor"/>
      </rPr>
      <t xml:space="preserve">El </t>
    </r>
    <r>
      <rPr>
        <b/>
        <sz val="11"/>
        <rFont val="Calibri"/>
        <family val="2"/>
        <scheme val="minor"/>
      </rPr>
      <t>MINHAC</t>
    </r>
    <r>
      <rPr>
        <sz val="11"/>
        <rFont val="Calibri"/>
        <family val="2"/>
        <scheme val="minor"/>
      </rPr>
      <t xml:space="preserve"> respondió que facilitaba  las únicas previsiones posibles de los recursos del SFA con la información disponible en ese momento  y que adelantar el proceso de aprobación de objetivos que regirán en los años del plan supondría tener una previsión con menor información que podría romper la coordinación entre los plazos internos y los del semestre europeo. Por otra parte, sí adelantó la publicación del informe sobre grado de cumplimiento objetivos 2017, favoreciendo el inicio de la tramitación y, por tanto, puesta en marcha de los PEF
No obstante, la</t>
    </r>
    <r>
      <rPr>
        <b/>
        <sz val="11"/>
        <rFont val="Calibri"/>
        <family val="2"/>
        <scheme val="minor"/>
      </rPr>
      <t xml:space="preserve"> AIReF</t>
    </r>
    <r>
      <rPr>
        <sz val="11"/>
        <rFont val="Calibri"/>
        <family val="2"/>
        <scheme val="minor"/>
      </rPr>
      <t xml:space="preserve"> entiende que se facilitaría la elaboración y análisis de los planes  con una previsión homogénea para todas las CCAA, aun con información provisional, de los recursos del sistema de financiación y de los objetivos hacia los cuales debe orientarse el planteamiento de los PEF</t>
    </r>
  </si>
  <si>
    <t>Aplicación Práctica</t>
  </si>
  <si>
    <r>
      <rPr>
        <b/>
        <sz val="11"/>
        <rFont val="Calibri"/>
        <family val="2"/>
        <scheme val="minor"/>
      </rPr>
      <t>Incluir la siguiente información en la Actualización del Programa de Estabilidad (APE):</t>
    </r>
    <r>
      <rPr>
        <sz val="11"/>
        <rFont val="Calibri"/>
        <family val="2"/>
        <scheme val="minor"/>
      </rPr>
      <t xml:space="preserve">
✓ Proyecciones presupuestarias para el conjunto de AAPP y para cada uno de los subsectores que incorporen las medidas, visualizándose su contribución a la reducción del déficit previsto.
✓ Objetivos de deuda pública distribuidos por subsectores.
✓ Información de detalle para el análisis de la regla de gasto para cada uno de los subsectores (gasto computable y las tasas de referencia para todos los años comprendidos en la APE).
✓ Mayor información sobre riesgos que, de producirse, puedan afectar a los objetivos de estabilidad presupuestaria o de deuda.</t>
    </r>
  </si>
  <si>
    <r>
      <t xml:space="preserve">Cumplimiento parcial de la recomendación:
</t>
    </r>
    <r>
      <rPr>
        <sz val="11"/>
        <rFont val="Calibri"/>
        <family val="2"/>
        <scheme val="minor"/>
      </rPr>
      <t>El</t>
    </r>
    <r>
      <rPr>
        <b/>
        <sz val="11"/>
        <rFont val="Calibri"/>
        <family val="2"/>
        <scheme val="minor"/>
      </rPr>
      <t xml:space="preserve"> MINHAC </t>
    </r>
    <r>
      <rPr>
        <sz val="11"/>
        <rFont val="Calibri"/>
        <family val="2"/>
        <scheme val="minor"/>
      </rPr>
      <t>publicó el escenario a políticas constantes (aunque no para todo el horizonte de previsión, pues no incluye el 2020 y el 2021) dando respuesta a una recomendación reiterada de la AIReF y suponiendo un avance importante en materia de transparencia (permite valorar el impacto de las medidas adoptadas y sus canales de transmisión).
No obstante, la APE 2018-2021 continúa sin incluir toda la información necesaria para corroborar la consistencia entre el escenario macroeconómico y el presupuestario; evaluar la adecuación a los objetivos de estabilidad presupuestaria, deuda y regla de gasto y la suficiencia de los compromisos adoptados por cada administración.</t>
    </r>
  </si>
  <si>
    <t>APE</t>
  </si>
  <si>
    <t>Análisis de la posibilidad de cumplimiento parcial</t>
  </si>
  <si>
    <r>
      <t xml:space="preserve">El </t>
    </r>
    <r>
      <rPr>
        <b/>
        <sz val="11"/>
        <rFont val="Calibri"/>
        <family val="2"/>
        <scheme val="minor"/>
      </rPr>
      <t>MINHAC</t>
    </r>
    <r>
      <rPr>
        <sz val="11"/>
        <rFont val="Calibri"/>
        <family val="2"/>
        <scheme val="minor"/>
      </rPr>
      <t xml:space="preserve"> se aparta de la recomendación en los siguientes aspectos:
-En relación a la proyección de las principales rúbricas de ingresos y gastos, considera que se deben remitir del conjunto de AAPP dado que la Comisión Europea lo que analiza es el cumplimiento de los objetivos de déficit y deuda pública por parte del Reino de España.
-En relación a la regla de gasto, indica que ya se recoge información detallada con previsiones para el periodo 2018-2021 de los gastos en programas de la UE financiados completamente con fondos de la UE, gasto cíclico en prestaciones por desempleo, efectos de medidas discrecionales de ingresos y gasto en intereses.
-En relación a los riesgos, señala que se recogen los riesgos actuales que pudieran afectar a los objetivos de estabilidad, con la información disponible hasta el momento de elaboración del mismo y adicionalmente en el apartado 6.3 “Pasivos contingentes”, en cumplimiento de la Directiva 2011/85/UE se recoge información detallada sobre las garantías públicas y distintos pasivos fuera del balance de las AAPP.
La </t>
    </r>
    <r>
      <rPr>
        <b/>
        <sz val="11"/>
        <rFont val="Calibri"/>
        <family val="2"/>
        <scheme val="minor"/>
      </rPr>
      <t>AIReF</t>
    </r>
    <r>
      <rPr>
        <sz val="11"/>
        <rFont val="Calibri"/>
        <family val="2"/>
        <scheme val="minor"/>
      </rPr>
      <t xml:space="preserve"> considera que en un estado descentralizado como el español, un marco fiscal nacional a medio plazo debería recoger la información desglosada por subsectores, consistente con la información agregada para el total AAPP.
El</t>
    </r>
    <r>
      <rPr>
        <b/>
        <sz val="11"/>
        <rFont val="Calibri"/>
        <family val="2"/>
        <scheme val="minor"/>
      </rPr>
      <t xml:space="preserve"> MINHAC</t>
    </r>
    <r>
      <rPr>
        <sz val="11"/>
        <rFont val="Calibri"/>
        <family val="2"/>
        <scheme val="minor"/>
      </rPr>
      <t xml:space="preserve"> se compromete a analizar la posibilidad de cumplimiento:
- En relación con los objetivos de deuda pública, con el fin de determinar en qué medida la información a recoger en la APE en el futuro pueda presentarse de manera desagregada por subsectores.</t>
    </r>
  </si>
  <si>
    <r>
      <rPr>
        <b/>
        <sz val="11"/>
        <rFont val="Calibri"/>
        <family val="2"/>
        <scheme val="minor"/>
      </rPr>
      <t>Publicación de evaluaciones de CDGAE sobre: 
-</t>
    </r>
    <r>
      <rPr>
        <sz val="11"/>
        <rFont val="Calibri"/>
        <family val="2"/>
        <scheme val="minor"/>
      </rPr>
      <t>Cumplimiento de la regla de gasto sanitaria y las medidas que, en su caso, se acuerden para corregir las desviaciones.</t>
    </r>
    <r>
      <rPr>
        <b/>
        <sz val="11"/>
        <rFont val="Calibri"/>
        <family val="2"/>
        <scheme val="minor"/>
      </rPr>
      <t xml:space="preserve">
-</t>
    </r>
    <r>
      <rPr>
        <sz val="11"/>
        <rFont val="Calibri"/>
        <family val="2"/>
        <scheme val="minor"/>
      </rPr>
      <t>Porcentaje de exceso de déficit respecto del objetivo de cada año que decida la CDGAE que debe compensarse en presupuestos de ejercicios posteriores, especificándose los ejercicios en los que las CCAA compensarán esa desviación.</t>
    </r>
  </si>
  <si>
    <t>En el informe de la APE 2017-2020, la AIReF recomendó que se publicaran las evaluaciones efectuadas por la CDGAE porque la valoración del impacto efectivo de este
instrumento y de las medidas que, en su caso, se hayan acordado, requiere mayor transparencia.</t>
  </si>
  <si>
    <r>
      <t xml:space="preserve">Incumplimiento de la recomendación:
</t>
    </r>
    <r>
      <rPr>
        <sz val="11"/>
        <rFont val="Calibri"/>
        <family val="2"/>
        <scheme val="minor"/>
      </rPr>
      <t>El actual Programa Nacional de Reformas de España para 2018 menciona la existencia de los informes elevados a la CDGAE respecto al incumplimiento de la regla en 2016, que no son públicos, y la existencia de compromisos bilaterales con las CCAA que han incurrido en dicho incumplimiento, si bien no se determina ni publica su contenido.</t>
    </r>
  </si>
  <si>
    <t>Explicación/No respuesta</t>
  </si>
  <si>
    <r>
      <t xml:space="preserve">El </t>
    </r>
    <r>
      <rPr>
        <b/>
        <sz val="11"/>
        <rFont val="Calibri"/>
        <family val="2"/>
        <scheme val="minor"/>
      </rPr>
      <t>MINHAC</t>
    </r>
    <r>
      <rPr>
        <sz val="11"/>
        <rFont val="Calibri"/>
        <family val="2"/>
        <scheme val="minor"/>
      </rPr>
      <t xml:space="preserve">, en relación a la regla de gasto sanitaria, señala que la CDGAE evaluó, en su reunión de 26 de octubre de 2017, el grado de cumplimiento en el ejercicio 2016 y se constituyeron comisiones de seguimiento para cada Comunidad Autónoma adherida, habiéndose celebrado reuniones bilaterales para todas ellas en los meses de febrero y marzo de 2018 donde se evaluaron diferentes actuaciones de mejora de la eficiencia en el gasto farmacéutico y en productos sanitarios de muy diversa índole.
La </t>
    </r>
    <r>
      <rPr>
        <b/>
        <sz val="11"/>
        <rFont val="Calibri"/>
        <family val="2"/>
        <scheme val="minor"/>
      </rPr>
      <t>AIReF</t>
    </r>
    <r>
      <rPr>
        <sz val="11"/>
        <rFont val="Calibri"/>
        <family val="2"/>
        <scheme val="minor"/>
      </rPr>
      <t xml:space="preserve"> considera que el MINHAC no da explicaciones sobre las causas por las que no se hacen públicas estas evaluaciones y medidas, ya que precisamente su publicación es el objeto de la recomendación que se formula.
Por otro lado, el </t>
    </r>
    <r>
      <rPr>
        <b/>
        <sz val="11"/>
        <rFont val="Calibri"/>
        <family val="2"/>
        <scheme val="minor"/>
      </rPr>
      <t>MINHAC</t>
    </r>
    <r>
      <rPr>
        <sz val="11"/>
        <rFont val="Calibri"/>
        <family val="2"/>
        <scheme val="minor"/>
      </rPr>
      <t xml:space="preserve"> no contesta a la recomendación de publicar el porcentanje de exceso de déficit respecto del objetivo de cada año que decida la CDGAE que debe compensarse en presupuestos de ejercicios posteriores. Por tanto, se desconoce si se están efectuando estas evaluaciones y su contenido, lo que tiene una relevante incidencia en el cumplimiento del objetivo de déficit de las CCAA.</t>
    </r>
  </si>
  <si>
    <r>
      <rPr>
        <b/>
        <sz val="11"/>
        <rFont val="Calibri"/>
        <family val="2"/>
        <scheme val="minor"/>
      </rPr>
      <t xml:space="preserve">Fijación de objetivos conforme a la situación fiscal. </t>
    </r>
    <r>
      <rPr>
        <sz val="11"/>
        <rFont val="Calibri"/>
        <family val="2"/>
        <scheme val="minor"/>
      </rPr>
      <t>Que la propuesta del MINHAC de fijación de los objetivos para los distintos subsectores y administraciones tenga en cuenta la situación fiscal de cada uno de ellos, lo que exige que en la fijación individual de los mismos se tenga en cuenta la regla de gasto.</t>
    </r>
  </si>
  <si>
    <t>Estabilidad  presupuestaria</t>
  </si>
  <si>
    <r>
      <rPr>
        <b/>
        <sz val="11"/>
        <rFont val="Calibri"/>
        <family val="2"/>
        <scheme val="minor"/>
      </rPr>
      <t>Incumplimiento de la recomendación:</t>
    </r>
    <r>
      <rPr>
        <sz val="11"/>
        <rFont val="Calibri"/>
        <family val="2"/>
        <scheme val="minor"/>
      </rPr>
      <t xml:space="preserve">
La aplicación práctica al subsector local de esta recomendación es especialmente relevante por cuanto se trata de un subsector con superávits consolidados desde 2012, exigidos por la aplicación de la regla de gasto y donde la fijación de un objetivo de estabilidad de equilibrio es poco realista.</t>
    </r>
  </si>
  <si>
    <t>ACM</t>
  </si>
  <si>
    <r>
      <t xml:space="preserve">El </t>
    </r>
    <r>
      <rPr>
        <b/>
        <sz val="11"/>
        <rFont val="Calibri"/>
        <family val="2"/>
        <scheme val="minor"/>
      </rPr>
      <t>MINHAC</t>
    </r>
    <r>
      <rPr>
        <sz val="11"/>
        <rFont val="Calibri"/>
        <family val="2"/>
        <scheme val="minor"/>
      </rPr>
      <t xml:space="preserve"> admite que la fijación de los objetivos de los distintos subsectores se ha venido realizando con la pretensión de garantizar el cumplimiento global del Reino de España pero que es necesario mejorar la asignación de objetivos para que sean más coherente con la situación fiscal y las competencias atribuidas a cada subsector. 
La</t>
    </r>
    <r>
      <rPr>
        <b/>
        <sz val="11"/>
        <rFont val="Calibri"/>
        <family val="2"/>
        <scheme val="minor"/>
      </rPr>
      <t xml:space="preserve"> AIReF</t>
    </r>
    <r>
      <rPr>
        <sz val="11"/>
        <rFont val="Calibri"/>
        <family val="2"/>
        <scheme val="minor"/>
      </rPr>
      <t xml:space="preserve"> reitera la necesidad de fijar un objetivo de superávit al subsector local, tal y como permite el artículo 11 de la LOEPSF, coherente con el cumplimiento de la regla de gasto, transparentando así la información recogida en las notificaciones realizadas a la Unión Europea, en las que ya se reconoce este superávit de las CCLL. </t>
    </r>
  </si>
  <si>
    <r>
      <rPr>
        <b/>
        <sz val="11"/>
        <rFont val="Calibri"/>
        <family val="2"/>
        <scheme val="minor"/>
      </rPr>
      <t>Marco común para los órganos de tutela.</t>
    </r>
    <r>
      <rPr>
        <sz val="11"/>
        <rFont val="Calibri"/>
        <family val="2"/>
        <scheme val="minor"/>
      </rPr>
      <t xml:space="preserve"> Que el MINHAC establezca y supervise un marco común para el ejercicio de las competencias atribuidas a los órganos de tutela de las CCLL, donde estén claramente definidos y publicados los criterios y procedimientos de actuación con el fin de garantizar la aplicación homogénea de la LOEPSF en todas las EELL y en todo el territorio nacional.</t>
    </r>
  </si>
  <si>
    <r>
      <rPr>
        <b/>
        <sz val="11"/>
        <rFont val="Calibri"/>
        <family val="2"/>
        <scheme val="minor"/>
      </rPr>
      <t>Incumplimiento de la recomendación:</t>
    </r>
    <r>
      <rPr>
        <sz val="11"/>
        <rFont val="Calibri"/>
        <family val="2"/>
        <scheme val="minor"/>
      </rPr>
      <t xml:space="preserve">
En el análisis de las actuaciones realizadas por los órganos de tutela de las EELL objeto de evaluación individual en este informe, tanto en el seguimiento del cumplimiento de las reglas fiscales como en la corrección de las situaciones de incumplimiento, se han seguido constatando muchas diferencias de criterio.</t>
    </r>
  </si>
  <si>
    <t>Desarrollo normativo</t>
  </si>
  <si>
    <r>
      <t xml:space="preserve">El </t>
    </r>
    <r>
      <rPr>
        <b/>
        <sz val="11"/>
        <rFont val="Calibri"/>
        <family val="2"/>
        <scheme val="minor"/>
      </rPr>
      <t>MINHAC</t>
    </r>
    <r>
      <rPr>
        <sz val="11"/>
        <rFont val="Calibri"/>
        <family val="2"/>
        <scheme val="minor"/>
      </rPr>
      <t xml:space="preserve"> valora positivamente la propuesta pero considera que el encuentro anual de órganos de tutela financiera sirve para aclarar y uniformizar criterios de aplicación de tutela en materia de estabilidad presupuestaria y sostenibilidad financiera.</t>
    </r>
    <r>
      <rPr>
        <sz val="11"/>
        <color rgb="FFFF0000"/>
        <rFont val="Calibri"/>
        <family val="2"/>
        <scheme val="minor"/>
      </rPr>
      <t xml:space="preserve"> 
</t>
    </r>
    <r>
      <rPr>
        <sz val="11"/>
        <rFont val="Calibri"/>
        <family val="2"/>
        <scheme val="minor"/>
      </rPr>
      <t xml:space="preserve">La </t>
    </r>
    <r>
      <rPr>
        <b/>
        <sz val="11"/>
        <rFont val="Calibri"/>
        <family val="2"/>
        <scheme val="minor"/>
      </rPr>
      <t xml:space="preserve">AIReF </t>
    </r>
    <r>
      <rPr>
        <sz val="11"/>
        <rFont val="Calibri"/>
        <family val="2"/>
        <scheme val="minor"/>
      </rPr>
      <t xml:space="preserve">insiste en la necesidad de documentar tales encuentros, publicar los compromisos adquiridos y precisar normativamente el contenido y alcance de las competencias de estos órganos. Sin dicha documentación y publicidad los acuerdos adoptados en dichos encuentros no  vinculan a los asistentes más allá de la voluntad de su cumplimiento. </t>
    </r>
  </si>
  <si>
    <r>
      <rPr>
        <b/>
        <sz val="11"/>
        <rFont val="Calibri"/>
        <family val="2"/>
        <scheme val="minor"/>
      </rPr>
      <t>Información sobre la regla de gasto</t>
    </r>
    <r>
      <rPr>
        <sz val="11"/>
        <rFont val="Calibri"/>
        <family val="2"/>
        <scheme val="minor"/>
      </rPr>
      <t>. Que el MINHAC incorpore el cálculo de la regla de gasto a la información que las CCLL comunican sobre las líneas fundamentales, presupuestos aprobados y ejecución, así como un análisis de la consistencia de esta regla con la situación de equilibrio o superávit que se deduce del escenario de ingresos y gastos planeado, valorado en términos de contabilidad nacional.</t>
    </r>
  </si>
  <si>
    <r>
      <rPr>
        <b/>
        <sz val="11"/>
        <rFont val="Calibri"/>
        <family val="2"/>
        <scheme val="minor"/>
      </rPr>
      <t xml:space="preserve">Incumplimiento de la recomendación:
</t>
    </r>
    <r>
      <rPr>
        <sz val="11"/>
        <rFont val="Calibri"/>
        <family val="2"/>
        <scheme val="minor"/>
      </rPr>
      <t xml:space="preserve">El </t>
    </r>
    <r>
      <rPr>
        <b/>
        <sz val="11"/>
        <rFont val="Calibri"/>
        <family val="2"/>
        <scheme val="minor"/>
      </rPr>
      <t>MINHAC</t>
    </r>
    <r>
      <rPr>
        <sz val="11"/>
        <rFont val="Calibri"/>
        <family val="2"/>
        <scheme val="minor"/>
      </rPr>
      <t xml:space="preserve"> lo ha justificado por la sobrecarga de trabajo de los interventores locales con múltiples obligaciones de suministro de información y por el grado de inejecución del presupuesto de gasto de las EELL  que hace que la información del cumplimiento de la regla de gasto durante el ejercicio no sea significativa y generaría confusión.
Sin embargo, la </t>
    </r>
    <r>
      <rPr>
        <b/>
        <sz val="11"/>
        <rFont val="Calibri"/>
        <family val="2"/>
        <scheme val="minor"/>
      </rPr>
      <t>AIReF</t>
    </r>
    <r>
      <rPr>
        <sz val="11"/>
        <rFont val="Calibri"/>
        <family val="2"/>
        <scheme val="minor"/>
      </rPr>
      <t xml:space="preserve"> considera que este mismo argumento valdría para el objetivo de estabilidad y no se esgrime y además para hacer coherentes el cumplimiento de los objetivos de estabilidad y regla de gasto, los cálculos en los que se sustentan ambos no pueden ni deben separarse, máxime cuando se basan en su mayor parte en las mismas magnitudes.</t>
    </r>
  </si>
  <si>
    <t>Modificación de Orden HAP 2015/2012</t>
  </si>
  <si>
    <r>
      <t xml:space="preserve">El </t>
    </r>
    <r>
      <rPr>
        <b/>
        <sz val="11"/>
        <rFont val="Calibri"/>
        <family val="2"/>
        <scheme val="minor"/>
      </rPr>
      <t>MINHAC</t>
    </r>
    <r>
      <rPr>
        <sz val="11"/>
        <rFont val="Calibri"/>
        <family val="2"/>
        <scheme val="minor"/>
      </rPr>
      <t xml:space="preserve"> señala que la valoración del interventor local de cumplimiento o incumplimiento de la regla de gasto, que es quien mejor conoce la capacidad de la corporación para cerrar el ejercicio en el gasto comprometido con el objetivo de regla de gasto, se va a incluir en la información solicitada relativa a las líneas fundamentales de los presupuestos.
La</t>
    </r>
    <r>
      <rPr>
        <b/>
        <sz val="11"/>
        <rFont val="Calibri"/>
        <family val="2"/>
        <scheme val="minor"/>
      </rPr>
      <t xml:space="preserve"> AIReF</t>
    </r>
    <r>
      <rPr>
        <sz val="11"/>
        <rFont val="Calibri"/>
        <family val="2"/>
        <scheme val="minor"/>
      </rPr>
      <t xml:space="preserve"> reitera la necesidad de incorporar el cálculo y comunicación de la regla de gasto en las fases preventivas del ciclo presupuestario, no solo una valoración en términos de sí o no sin detalle del cálculo, a fin de anticipar riesgos y aplicar medidas que impidan que se verifiquen.</t>
    </r>
  </si>
  <si>
    <r>
      <rPr>
        <b/>
        <sz val="11"/>
        <rFont val="Calibri"/>
        <family val="2"/>
        <scheme val="minor"/>
      </rPr>
      <t xml:space="preserve">Fijación de los objetivos. </t>
    </r>
    <r>
      <rPr>
        <sz val="11"/>
        <rFont val="Calibri"/>
        <family val="2"/>
        <scheme val="minor"/>
      </rPr>
      <t>Para los distintos subsectores y administraciones se tenga en cuenta la situación fiscal de cada uno de ellos, lo que exige que en la fijación individual de los mismos se tenga en cuenta la regla de gasto.</t>
    </r>
  </si>
  <si>
    <t xml:space="preserve">Estabilidad  presupuestaria </t>
  </si>
  <si>
    <r>
      <rPr>
        <b/>
        <sz val="11"/>
        <rFont val="Calibri"/>
        <family val="2"/>
        <scheme val="minor"/>
      </rPr>
      <t>Incumplimiento de la recomendación:</t>
    </r>
    <r>
      <rPr>
        <sz val="11"/>
        <rFont val="Calibri"/>
        <family val="2"/>
        <scheme val="minor"/>
      </rPr>
      <t xml:space="preserve">
Persisten las mismas disparidades en la distribución de los objetivos entre subsectores</t>
    </r>
  </si>
  <si>
    <t>ACM de fijación de objetivos</t>
  </si>
  <si>
    <r>
      <t xml:space="preserve">El </t>
    </r>
    <r>
      <rPr>
        <b/>
        <sz val="11"/>
        <rFont val="Calibri"/>
        <family val="2"/>
        <scheme val="minor"/>
      </rPr>
      <t>MINHAC</t>
    </r>
    <r>
      <rPr>
        <sz val="11"/>
        <rFont val="Calibri"/>
        <family val="2"/>
        <scheme val="minor"/>
      </rPr>
      <t xml:space="preserve"> señala que considerar la regla de gasto para fijar los objetivos se menciona en el artículo 15.2 de LOEPSF y no en el 16 sobre fijación de los objetivos individuales. Además, ahora se reducen los márgenes para la fijación de objetivos asimétricos (menor distancia en déficit entre comunidades unido al reducido importe del déficit previsto para el subsector en el período 2019-2021). Debe ponderarse la utilización de objetivos individuales homogéneos que permiten un fácil traslado al objetivo conjunto para el subsector de CCAA, aporta transparencia y visibilidad a su control.
La </t>
    </r>
    <r>
      <rPr>
        <b/>
        <sz val="11"/>
        <rFont val="Calibri"/>
        <family val="2"/>
        <scheme val="minor"/>
      </rPr>
      <t xml:space="preserve">AIReF </t>
    </r>
    <r>
      <rPr>
        <sz val="11"/>
        <rFont val="Calibri"/>
        <family val="2"/>
        <scheme val="minor"/>
      </rPr>
      <t>considera que fijar los objetivos teniendo en cuenta la regla de gasto puede facilitar el establecimiento de sendas alcanzables que incentiven la realización de esfuerzos y resulten más acordes a la situación fiscal de cada comunidad.</t>
    </r>
  </si>
  <si>
    <r>
      <rPr>
        <b/>
        <sz val="11"/>
        <rFont val="Calibri"/>
        <family val="2"/>
        <scheme val="minor"/>
      </rPr>
      <t>Presupuestos en contabilidad nacional.</t>
    </r>
    <r>
      <rPr>
        <sz val="11"/>
        <rFont val="Calibri"/>
        <family val="2"/>
        <scheme val="minor"/>
      </rPr>
      <t xml:space="preserve"> Que se elabore un presupuesto inicial en términos de contabilidad nacional de la Administración Central y los Fondos de la Seguridad Social.</t>
    </r>
  </si>
  <si>
    <t>AC, FSS</t>
  </si>
  <si>
    <t>MINHAC, Ministerio de Trabajo, Migraciones y SS</t>
  </si>
  <si>
    <t xml:space="preserve">PGE </t>
  </si>
  <si>
    <r>
      <t xml:space="preserve">El </t>
    </r>
    <r>
      <rPr>
        <b/>
        <sz val="11"/>
        <rFont val="Calibri"/>
        <family val="2"/>
        <scheme val="minor"/>
      </rPr>
      <t>MINHAC</t>
    </r>
    <r>
      <rPr>
        <sz val="11"/>
        <rFont val="Calibri"/>
        <family val="2"/>
        <scheme val="minor"/>
      </rPr>
      <t xml:space="preserve"> señala que mensualmente se publican los datos de ejecución de la Administración Central y de la Seguridad Social en términos de contabilidad nacional lo que conduce a poder alcanzar en el futuro un presupuesto en términos de contabilidad nacional. No obstante, se necesitaría información detallada con antelación suficiente, aclaraciones e información adicional, cuestiones que exceden los actuales plazos de elaboración del proyecto de presupuesto, lo que imposibilita, de momento, disponer de la conversión del mismo a contabilidad nacional en el momento de su presentación.
La </t>
    </r>
    <r>
      <rPr>
        <b/>
        <sz val="11"/>
        <rFont val="Calibri"/>
        <family val="2"/>
        <scheme val="minor"/>
      </rPr>
      <t>AIReF</t>
    </r>
    <r>
      <rPr>
        <sz val="11"/>
        <rFont val="Calibri"/>
        <family val="2"/>
        <scheme val="minor"/>
      </rPr>
      <t xml:space="preserve"> considera que, dado que las reglas fiscales etán expresadas en contabilidad nacional por lo que la existencia de presupuestos en contabilidad nacional facilitaría su seguimiento pero, en todo caso, en el presupuesto deberían recogerse los ajustes de contabilidad nacional para verificar el cumplimiento del objetivo de estabilidad, tal y como exige el principio de transparencia del artículo 6 de la LOEPSF.</t>
    </r>
  </si>
  <si>
    <r>
      <rPr>
        <b/>
        <sz val="11"/>
        <rFont val="Calibri"/>
        <family val="2"/>
        <scheme val="minor"/>
      </rPr>
      <t>Ampliación del periodo transitorio de deuda</t>
    </r>
    <r>
      <rPr>
        <sz val="11"/>
        <rFont val="Calibri"/>
        <family val="2"/>
        <scheme val="minor"/>
      </rPr>
      <t>. Se usen los mecanismos legales procedentes para ampliar el período transitorio para el cumplimiento del límite establecido en el artículo 13 de la LOEPSF, adaptando los requisitos especificados en la disposición transitoria primera de dicha ley y definiendo una senda de referencia creíble y exigente para la reducción sostenida de la ratio de deuda.</t>
    </r>
  </si>
  <si>
    <r>
      <t xml:space="preserve">Incumplimiento de la recomendación: 
</t>
    </r>
    <r>
      <rPr>
        <sz val="11"/>
        <rFont val="Calibri"/>
        <family val="2"/>
        <scheme val="minor"/>
      </rPr>
      <t>No se ha modificado el periodo transitorio</t>
    </r>
  </si>
  <si>
    <t>Modificación de la LOEPSF</t>
  </si>
  <si>
    <t>Análisis de la posibilidad de cumplimiento</t>
  </si>
  <si>
    <r>
      <t xml:space="preserve">El </t>
    </r>
    <r>
      <rPr>
        <b/>
        <sz val="11"/>
        <rFont val="Calibri"/>
        <family val="2"/>
        <scheme val="minor"/>
      </rPr>
      <t>MINHAC</t>
    </r>
    <r>
      <rPr>
        <sz val="11"/>
        <rFont val="Calibri"/>
        <family val="2"/>
        <scheme val="minor"/>
      </rPr>
      <t xml:space="preserve"> está de acuerdo con esta recomendación y procederá al análisis y estudio de la recomendación realizada por AIREF, si bien al tratarse de una norma con rango de Ley Orgánica la posibilidad de hacerlo requiere de un amplio consenso que encuentra dificultades en la situación actual.
La </t>
    </r>
    <r>
      <rPr>
        <b/>
        <sz val="11"/>
        <rFont val="Calibri"/>
        <family val="2"/>
        <scheme val="minor"/>
      </rPr>
      <t>AIReF</t>
    </r>
    <r>
      <rPr>
        <sz val="11"/>
        <rFont val="Calibri"/>
        <family val="2"/>
        <scheme val="minor"/>
      </rPr>
      <t xml:space="preserve"> insiste en la conveniencia de fijar objetivos realistas.</t>
    </r>
  </si>
  <si>
    <r>
      <rPr>
        <b/>
        <sz val="11"/>
        <rFont val="Calibri"/>
        <family val="2"/>
        <scheme val="minor"/>
      </rPr>
      <t>Información sobre entidades SEC 2010 en PGE</t>
    </r>
    <r>
      <rPr>
        <sz val="11"/>
        <rFont val="Calibri"/>
        <family val="2"/>
        <scheme val="minor"/>
      </rPr>
      <t>. Que los PGE incluyan información de aquellas entidades que, si bien no tienen naturaleza pública, se incluyen a efectos de SEC 2010 en el subsector de la Administración Central.</t>
    </r>
  </si>
  <si>
    <t>La falta de un Proyecto de PGE en términos de contabilidad nacional dificulta la valoración del cumplimiento y el seguimiento de las reglas fiscales definidas en términos de contabilidad nacional. En este sentido es esencial que los PGE incluyan información sobre la actividad económica-financiera de las entidades que sectorizan como Administración central.</t>
  </si>
  <si>
    <r>
      <rPr>
        <b/>
        <sz val="11"/>
        <rFont val="Calibri"/>
        <family val="2"/>
        <scheme val="minor"/>
      </rPr>
      <t xml:space="preserve">Incumplimiento de la recomendación: </t>
    </r>
    <r>
      <rPr>
        <sz val="11"/>
        <rFont val="Calibri"/>
        <family val="2"/>
        <scheme val="minor"/>
      </rPr>
      <t xml:space="preserve">
Los PGE continúan sin incorporar la información relevante para verificar el cálculo de las reglas fiscales.</t>
    </r>
  </si>
  <si>
    <t>AC</t>
  </si>
  <si>
    <t>PGE 2019</t>
  </si>
  <si>
    <r>
      <t xml:space="preserve">El </t>
    </r>
    <r>
      <rPr>
        <b/>
        <sz val="11"/>
        <rFont val="Calibri"/>
        <family val="2"/>
        <scheme val="minor"/>
      </rPr>
      <t>MINHAC</t>
    </r>
    <r>
      <rPr>
        <sz val="11"/>
        <rFont val="Calibri"/>
        <family val="2"/>
        <scheme val="minor"/>
      </rPr>
      <t xml:space="preserve"> señala que los PGE recogen información sobre todos aquellos entes que establece la normativa e indica que si bien, desde el pasado 25 de mayo, el Real Decreto sobre los requisitos aplicables a las previsiones macroeconómicas y presupuestarias establece la obligación de publicar la incidencia combinada en los saldos y deudas de las Administraciones Públicas de los organismos y fondos que no formen parte de sus presupuestos ordinarios, los PGE no son el lugar más apropiado para publicar esta información dado que dichos organismos no forman parte de su ámbito de aplicación.
La </t>
    </r>
    <r>
      <rPr>
        <b/>
        <sz val="11"/>
        <rFont val="Calibri"/>
        <family val="2"/>
        <scheme val="minor"/>
      </rPr>
      <t>AIReF</t>
    </r>
    <r>
      <rPr>
        <sz val="11"/>
        <rFont val="Calibri"/>
        <family val="2"/>
        <scheme val="minor"/>
      </rPr>
      <t xml:space="preserve"> considera que es esencial que esta información se incluya en los PGE en la medida en que estas entidades forman parte de SEC 2010 y por tanto tienen impacto en el cumplimiento del objetivo de estabilidad.</t>
    </r>
  </si>
  <si>
    <r>
      <rPr>
        <b/>
        <sz val="11"/>
        <color theme="1"/>
        <rFont val="Calibri"/>
        <family val="2"/>
        <scheme val="minor"/>
      </rPr>
      <t xml:space="preserve">Información sobre deuda en los PGE. </t>
    </r>
    <r>
      <rPr>
        <sz val="11"/>
        <color theme="1"/>
        <rFont val="Calibri"/>
        <family val="2"/>
        <scheme val="minor"/>
      </rPr>
      <t>Que se complete la información contenida en el Proyecto de PGE de tal forma que permita evaluar de forma específica el cumplimiento del objetivo de deuda para la Administración Central.</t>
    </r>
  </si>
  <si>
    <t>La falta de un Proyecto de PGE en términos de contabilidad nacional dificulta la valoración del cumplimiento y el seguimiento de las reglas fiscales definidas en términos de contabilidad nacional. En este sentido es esencial que los PGE incluyan un análisis detallado de las previsiones del Gobierno sobre la evolución de la deuda de la AC</t>
  </si>
  <si>
    <r>
      <t>El</t>
    </r>
    <r>
      <rPr>
        <b/>
        <sz val="11"/>
        <rFont val="Calibri"/>
        <family val="2"/>
        <scheme val="minor"/>
      </rPr>
      <t xml:space="preserve"> MINHAC</t>
    </r>
    <r>
      <rPr>
        <sz val="11"/>
        <rFont val="Calibri"/>
        <family val="2"/>
        <scheme val="minor"/>
      </rPr>
      <t xml:space="preserve"> considera que el Proyecto de PGE contiene la suficiente información para determinar el cumplimiento del objetivo de deuda pública de la Administración Central, si bien valorará la posibilidad de proporcionar esta información de manera más accesible, dentro de los medios disponibles y siempre que no suponga incremento en los costes de funcionamiento.</t>
    </r>
  </si>
  <si>
    <r>
      <rPr>
        <b/>
        <sz val="11"/>
        <rFont val="Calibri"/>
        <family val="2"/>
        <scheme val="minor"/>
      </rPr>
      <t>Información sobre regla de gasto en los PGE</t>
    </r>
    <r>
      <rPr>
        <sz val="11"/>
        <rFont val="Calibri"/>
        <family val="2"/>
        <scheme val="minor"/>
      </rPr>
      <t>. Que se incluya información en los PGE necesaria para la evaluación de la regla de gasto. En particular, el impacto de los principales cambios normativos y su calificación como “permanentes o no permanentes” a efectos de regla de gasto.</t>
    </r>
  </si>
  <si>
    <t>La falta de un Proyecto de PGE en términos de contabilidad nacional dificulta la valoración del cumplimiento y el seguimiento de las reglas fiscales definidas en términos de contabilidad nacional. En este sentido es esencial que los PGE incluyan información que permita identificar el gasto computable de la regla de gasto, con los cambios normativos que afectan a su cumplimiento</t>
  </si>
  <si>
    <r>
      <t xml:space="preserve">El </t>
    </r>
    <r>
      <rPr>
        <b/>
        <sz val="11"/>
        <rFont val="Calibri"/>
        <family val="2"/>
        <scheme val="minor"/>
      </rPr>
      <t>MINHAC</t>
    </r>
    <r>
      <rPr>
        <sz val="11"/>
        <rFont val="Calibri"/>
        <family val="2"/>
        <scheme val="minor"/>
      </rPr>
      <t xml:space="preserve"> indica que la información sobre el cumplimiento de la regla de gasto se recoge en los informes que publica el MINHAC en cumplimiento del artículo 17 de la LOEPSF en abril y octubre y, adicionalmente para el ejercicio en curso, la IGAE publica mensualmente la evolución del gasto computable, indicando, entre otras cuestiones, el importe de los cambios normativos con incrementos o disminuciones de recaudación permanente.
La </t>
    </r>
    <r>
      <rPr>
        <b/>
        <sz val="11"/>
        <rFont val="Calibri"/>
        <family val="2"/>
        <scheme val="minor"/>
      </rPr>
      <t>AIReF</t>
    </r>
    <r>
      <rPr>
        <sz val="11"/>
        <rFont val="Calibri"/>
        <family val="2"/>
        <scheme val="minor"/>
      </rPr>
      <t xml:space="preserve"> considera que esta información es de gran utilidad pero no permite comprobar el cumplimiento de la regla de gasto en el proyecyto de PGE ni en su aprobación, incumpliéndose la obligación recogidda en  el artículo 6 de la LOEPSF relativa a que los presupuestos contengan información adecuada y suficente sobre el cumplimiento de todas las reglas fiscales.</t>
    </r>
  </si>
  <si>
    <r>
      <rPr>
        <b/>
        <sz val="11"/>
        <color theme="1"/>
        <rFont val="Calibri"/>
        <family val="2"/>
        <scheme val="minor"/>
      </rPr>
      <t>Información sobre IRP en proyecto de PGE.</t>
    </r>
    <r>
      <rPr>
        <sz val="11"/>
        <color theme="1"/>
        <rFont val="Calibri"/>
        <family val="2"/>
        <scheme val="minor"/>
      </rPr>
      <t xml:space="preserve"> Que los Presupuestos Generales del Estado incluyan información necesaria para realizar el cálculo del IRP.</t>
    </r>
  </si>
  <si>
    <t>Supuso una mejora en la transparencia incluir la información necesaria para el cálculo del IRP en el Informe Económico-Financiero de la Seguridad Social. La falta de inclusión en este Proyecto de PGE de la información indicada justifica la reiteración de la recomendación.</t>
  </si>
  <si>
    <r>
      <rPr>
        <b/>
        <sz val="11"/>
        <rFont val="Calibri"/>
        <family val="2"/>
        <scheme val="minor"/>
      </rPr>
      <t xml:space="preserve">Incumplimiento de la recomendación: 
</t>
    </r>
    <r>
      <rPr>
        <sz val="11"/>
        <rFont val="Calibri"/>
        <family val="2"/>
        <scheme val="minor"/>
      </rPr>
      <t xml:space="preserve">En el Proyecto de PGE 2018 no se incluye la información necesaria para realizar los cálculos del IRP información que si se incluyó en los PGE 2017
</t>
    </r>
  </si>
  <si>
    <r>
      <t xml:space="preserve">El </t>
    </r>
    <r>
      <rPr>
        <b/>
        <sz val="11"/>
        <rFont val="Calibri"/>
        <family val="2"/>
        <scheme val="minor"/>
      </rPr>
      <t>MINHAC</t>
    </r>
    <r>
      <rPr>
        <sz val="11"/>
        <rFont val="Calibri"/>
        <family val="2"/>
        <scheme val="minor"/>
      </rPr>
      <t xml:space="preserve"> comparte la necesidad de que exista transparencia en lo que respecta al cálculo del IRP, pero considera que dado que el IRP depende de información de carácter sensible, los PGE no son el lugar más adecuado para recoger dicha información. 
La </t>
    </r>
    <r>
      <rPr>
        <b/>
        <sz val="11"/>
        <rFont val="Calibri"/>
        <family val="2"/>
        <scheme val="minor"/>
      </rPr>
      <t>AIReF</t>
    </r>
    <r>
      <rPr>
        <sz val="11"/>
        <rFont val="Calibri"/>
        <family val="2"/>
        <scheme val="minor"/>
      </rPr>
      <t xml:space="preserve"> recuerda que la Ley General de la Seguridad Social establece en el artículo 58 que anualmente se publicará el valor de las variables que intervienen en el cálculo del índice de revalorización.</t>
    </r>
  </si>
  <si>
    <t>Ministerio de Economía y Empresa</t>
  </si>
  <si>
    <r>
      <rPr>
        <b/>
        <sz val="11"/>
        <rFont val="Calibri"/>
        <family val="2"/>
        <scheme val="minor"/>
      </rPr>
      <t>Adopción de medidas para corregir el sesgo en las previsiones</t>
    </r>
    <r>
      <rPr>
        <sz val="11"/>
        <rFont val="Calibri"/>
        <family val="2"/>
        <scheme val="minor"/>
      </rPr>
      <t>. Que adopte y haga públicas las medidas necesarias para corregir los importantes sesgos observados en las previsiones de otoño del consumo público.</t>
    </r>
  </si>
  <si>
    <t>Esta recomendación responde a los requisitos exigidos por la Directiva 2011/85/EU en materia de evaluación de las previsiones. Está recogida en el Informe sobre las Previsiones Macroeconómicas del Proyecto del PPP 2018, donde se identificó la existencia de un sesgo grande, no justificado y continuado en las previsiones oficiales del consumo público de los últimos 4 años. La respuesta proporcionada por el MINEICO indicaba como solución en el caso de que la previsión central del Gobierno del crecimiento interanual del consumo público en términos reales quedase fuera del rango intercuartílico del consenso, ajustarla de modo que se sitúe en el extremo del rango intercuartílico más próximo a la previsión original del Gobierno</t>
  </si>
  <si>
    <r>
      <rPr>
        <b/>
        <sz val="11"/>
        <rFont val="Calibri"/>
        <family val="2"/>
        <scheme val="minor"/>
      </rPr>
      <t>Motivación de la reiteración: insuficiencia de las acciones tomadas</t>
    </r>
    <r>
      <rPr>
        <sz val="11"/>
        <rFont val="Calibri"/>
        <family val="2"/>
        <scheme val="minor"/>
      </rPr>
      <t xml:space="preserve">
El consumo público es la variable sobre la que pivota en primera instancia la conexión entre las previsiones macroeconómicas y las presupuestarias. En un período de consolidación presupuestaria, la existencia de sesgos por infraestimación del consumo público se traslada de forma directa a las previsiones del PIB (subestimándolo) e inversa a la capacidad/necesidad de financiación de las AA. PP., que tiende a estar sobreestimada. La solución propuesta por el MINEICO no se considera suficiente, por centrarse en los criterios
formales de la definición de sesgo con el fin de evitar la calificación de importante, sin resolver el problema de fondo</t>
    </r>
  </si>
  <si>
    <t>Constestada por el MINEICO el 4 de mayo explicando que se está trabajando en la revisión de los modelos utilizados en la previsión del consumo público en volumen y la de su deflactor</t>
  </si>
  <si>
    <t>El informe sobre el proyecto de PGE  2018 ya lo recomendó dada la holgura de los objetivos fijados para las administraciones territoriales en relación con los establecidos en la administración central y en los fondos de la seguridad social.
Además, los informes de la AIReF sobre el establecimiento de objetivos individuales para las CC.AA han recomendado la necesidad de tener en cuenta la regla de gasto en la fijación de los objetivos individuales para las CC.AA.</t>
  </si>
  <si>
    <t>En numerosas ocasiones y la última, en el informe sobre presupuestos iniciales de CCAA 2018, se reiteró esta recomendación al constatarse que, según las estimaciones del escenario neutral de la AIReF, no se cumplirá la DT 1ª de la LOEPSF hasta el año 2037. En el subsector CCAA se prevé no se logre alcanzar el nivel de referencia del 13% antes de 2036 y concretamente Cataluña, Castilla- La Mancha, la Región de Murcia y la Comunitat Valenciana antes de 2040.</t>
  </si>
  <si>
    <r>
      <t xml:space="preserve">El </t>
    </r>
    <r>
      <rPr>
        <b/>
        <sz val="11"/>
        <rFont val="Calibri"/>
        <family val="2"/>
        <scheme val="minor"/>
      </rPr>
      <t>MINHAC</t>
    </r>
    <r>
      <rPr>
        <sz val="11"/>
        <rFont val="Calibri"/>
        <family val="2"/>
        <scheme val="minor"/>
      </rPr>
      <t xml:space="preserve"> ha señalado que no disponene de esa información en el momento de la eleboración de los PEF.</t>
    </r>
  </si>
  <si>
    <t>Recomendaciones vivas</t>
  </si>
  <si>
    <t>Fundamento</t>
  </si>
  <si>
    <r>
      <rPr>
        <b/>
        <sz val="11"/>
        <color theme="1"/>
        <rFont val="Calibri"/>
        <family val="2"/>
        <scheme val="minor"/>
      </rPr>
      <t>Marco fiscal a medio plazo</t>
    </r>
    <r>
      <rPr>
        <sz val="11"/>
        <color theme="1"/>
        <rFont val="Calibri"/>
        <family val="2"/>
        <scheme val="minor"/>
      </rPr>
      <t>. Se promueva la implantación de un marco fiscal presupuestario a medio plazo que cuente con un mayor consenso y participación de todos los agentes implicados para dotar la planificación presupuestaria de mayor realismo y credibilidad. Cualquier avance en esta dirección permitiría reforzar la legitimidad y exigibilidad de las reglas fiscales</t>
    </r>
  </si>
  <si>
    <r>
      <rPr>
        <b/>
        <sz val="11"/>
        <rFont val="Calibri"/>
        <family val="2"/>
        <scheme val="minor"/>
      </rPr>
      <t>Actualización periódica de datos publicados.</t>
    </r>
    <r>
      <rPr>
        <sz val="11"/>
        <rFont val="Calibri"/>
        <family val="2"/>
        <scheme val="minor"/>
      </rPr>
      <t xml:space="preserve"> Que el MINHAC modifique la Orden HAP 2015/2012 de suministro de información, estableciendo fechas para la actualización periódica de los datos publicados por el MINHAC para que estos reflejen la última situación existente en la información económico-financiera de las CCLL. </t>
    </r>
  </si>
  <si>
    <t>Modificación de la Orden HAP 2015/2012</t>
  </si>
  <si>
    <r>
      <t xml:space="preserve">El </t>
    </r>
    <r>
      <rPr>
        <b/>
        <sz val="11"/>
        <rFont val="Calibri"/>
        <family val="2"/>
        <scheme val="minor"/>
      </rPr>
      <t>MINHAC</t>
    </r>
    <r>
      <rPr>
        <sz val="11"/>
        <rFont val="Calibri"/>
        <family val="2"/>
        <scheme val="minor"/>
      </rPr>
      <t xml:space="preserve"> considera que las obligaciones de suministro de información por parte de las CCLL y su publicación por parte del MINHAC garantizan una adecuada supervisión de la situación económico-financiera de las CCLL y añade que, desde 2017, la IGAE publica datos individualizados en términos de contabilidad nacional de las principales entidades locales. En todo caso, considera que la recomendación encaja con las pretensiones del MINHAC de disponer y publicar periódicamente la mayor y más actualizada información posible para el adecuado seguimiento de la situación de todas las AAPP. 
La </t>
    </r>
    <r>
      <rPr>
        <b/>
        <sz val="11"/>
        <rFont val="Calibri"/>
        <family val="2"/>
        <scheme val="minor"/>
      </rPr>
      <t>AIReF</t>
    </r>
    <r>
      <rPr>
        <sz val="11"/>
        <rFont val="Calibri"/>
        <family val="2"/>
        <scheme val="minor"/>
      </rPr>
      <t xml:space="preserve"> insiste en la necesidad de actualización periódica de los datos publicados, dado que en caso de grabación de los mismos más allá del cierre del ejercicio en cuestión, dichas publicaciones no recogen estos datos y, por tanto, no reflejan la verdadera situación económico-financiera de la entidad local, lo cual no contribuye a garantizar una adecuada supervisón/ evaluación de dicha situación.</t>
    </r>
  </si>
  <si>
    <r>
      <t xml:space="preserve">El </t>
    </r>
    <r>
      <rPr>
        <b/>
        <sz val="11"/>
        <rFont val="Calibri"/>
        <family val="2"/>
        <scheme val="minor"/>
      </rPr>
      <t>MINHAC</t>
    </r>
    <r>
      <rPr>
        <sz val="11"/>
        <rFont val="Calibri"/>
        <family val="2"/>
        <scheme val="minor"/>
      </rPr>
      <t xml:space="preserve"> señala que actuará conforme a la LOEPSF y que estas entidades tienen planes de ajuste. No obstante, señala que reforzará los cauces de comunicación y colaboración para dar solución a la situación de dificultad de estas Administraciones Locales. 
La </t>
    </r>
    <r>
      <rPr>
        <b/>
        <sz val="11"/>
        <rFont val="Calibri"/>
        <family val="2"/>
        <scheme val="minor"/>
      </rPr>
      <t>AIReF</t>
    </r>
    <r>
      <rPr>
        <sz val="11"/>
        <rFont val="Calibri"/>
        <family val="2"/>
        <scheme val="minor"/>
      </rPr>
      <t xml:space="preserve"> considera que estas situaciones exceden en su solución de las medidas establecidas en los planes de ajuste de los que puedan disponer las entidades afectadas, dado que van más allá del cumplimiento de las reglas fiscales anuales y de la devolución de la financiación extraordinaria obtenida.</t>
    </r>
  </si>
  <si>
    <t>El MINHAC se aparta del cumplimiento de esta recomendación y la AIReF considera fundamental promover la sostenibilidad financiera de estas entidades</t>
  </si>
  <si>
    <t>Expliación</t>
  </si>
  <si>
    <t>El MINHAC se ha apartado de esta recomendación alegando distintos motivos. Sin embargo, la AIReF considera que permitir márgenes de deuda superiores a las necesidades de financiación efectivas no contribuye al control de la deuda y, por tanto, a la efectividad de esta regla fiscal. Por tanto, no comparte la idea de que se vacíe de contenido a esta regla fiscal y que se renuncie a la existencia de un objetivo de deuda pública realista y efectivo para las CC.AA</t>
  </si>
  <si>
    <t xml:space="preserve">El MINHAC se ha apartado de esta recomendación pero la AIReF considera que debería subsanarse esta laguna de la LOEPSF con el objeto de fortalecer el actual marco fiscal para que, ante riesgos de incumplimiento de la Administración central, haya medidas preventivas, al igual que ocurre para las administraciones territoriales. </t>
  </si>
  <si>
    <t>Cumplimiento</t>
  </si>
  <si>
    <t>Gobierno</t>
  </si>
  <si>
    <t>Convenio/ MoU</t>
  </si>
  <si>
    <t>Informe 3/19 de proyectos y líneas fundamentales de presupuestos de las AA.PP.: Proyecto de PGE 2019, publicado 29 enero</t>
  </si>
  <si>
    <r>
      <rPr>
        <b/>
        <sz val="11"/>
        <rFont val="Calibri"/>
        <family val="2"/>
        <scheme val="minor"/>
      </rPr>
      <t>Medidas de ingresos.</t>
    </r>
    <r>
      <rPr>
        <sz val="11"/>
        <rFont val="Calibri"/>
        <family val="2"/>
        <scheme val="minor"/>
      </rPr>
      <t xml:space="preserve"> Que se acelere la tramitación legislativa de las medidas de ingresos y su eventual puesta en marcha, de manera que se minimice la pérdida recaudatoria en 2019.</t>
    </r>
  </si>
  <si>
    <r>
      <t>Planificación a medio plazo</t>
    </r>
    <r>
      <rPr>
        <sz val="11"/>
        <rFont val="Calibri"/>
        <family val="2"/>
        <scheme val="minor"/>
      </rPr>
      <t>. Que, en el proceso de tramitación de los Presupuestos Generales del Estado, se evalúe la existencia de espacios fiscales que permitan establecer ya en 2019 las bases de un proceso de convergencia a medio plazo en el que se ancle la actualización del Programa de Estabilidad (2019-2022) que se presente el próximo mes de abril.</t>
    </r>
  </si>
  <si>
    <r>
      <rPr>
        <b/>
        <sz val="11"/>
        <rFont val="Calibri"/>
        <family val="2"/>
        <scheme val="minor"/>
      </rPr>
      <t>Planificación a medio plazo</t>
    </r>
    <r>
      <rPr>
        <sz val="11"/>
        <rFont val="Calibri"/>
        <family val="2"/>
        <scheme val="minor"/>
      </rPr>
      <t>. Que los objetivos fiscales se configuren como la concreción anual de una planificación plurianual revisable en función de los resultados obtenidos en cada uno de los ejercicios presupuestarios que lo conformen.</t>
    </r>
  </si>
  <si>
    <t>Compromiso de cumplimiento</t>
  </si>
  <si>
    <t>Documento formal</t>
  </si>
  <si>
    <t>Acuerdo de no disponibilidad</t>
  </si>
  <si>
    <t>Comunitat Valenciana y Principado de Asturias</t>
  </si>
  <si>
    <t>Ayuntamientos de Barcelona y Vigo y el Cabildo Insular de Tenerife</t>
  </si>
  <si>
    <t>Ayuntamientos de Valencia y Gijón</t>
  </si>
  <si>
    <r>
      <rPr>
        <b/>
        <sz val="11"/>
        <rFont val="Calibri"/>
        <family val="2"/>
        <scheme val="minor"/>
      </rPr>
      <t>Tutela para la aplicación de la LOEPSF.</t>
    </r>
    <r>
      <rPr>
        <sz val="11"/>
        <rFont val="Calibri"/>
        <family val="2"/>
        <scheme val="minor"/>
      </rPr>
      <t xml:space="preserve"> Que la Comunidad de Cataluña, la de Galicia y el MINHAC, como órganos de tutela de los Ayuntamientos de Barcelona y Vigo y el Cabildo Insular de Tenerife, respectivamente, vigilen las actuaciones que garanticen la presentación y remisión para su aprobación en plazo de los PEF que hubieran de elaborarse en caso de confirmarse el incumplimiento. </t>
    </r>
  </si>
  <si>
    <t>Cataluña, Galicia y el MINHAC</t>
  </si>
  <si>
    <t>Ayuntamiento de Barbate</t>
  </si>
  <si>
    <r>
      <rPr>
        <b/>
        <sz val="11"/>
        <rFont val="Calibri"/>
        <family val="2"/>
        <scheme val="minor"/>
      </rPr>
      <t>Obligación de información.</t>
    </r>
    <r>
      <rPr>
        <sz val="11"/>
        <rFont val="Calibri"/>
        <family val="2"/>
        <scheme val="minor"/>
      </rPr>
      <t xml:space="preserve"> Que el Ayuntamiento de Barbate de cumplimiento a las obligaciones de comunicación de información económico-financiera establecidas en la Orden HAP/2105/2012, por la que se desarrollan las obligaciones de suministro de información previstas en la LOEPSF</t>
    </r>
  </si>
  <si>
    <t>PEF 2019-2020</t>
  </si>
  <si>
    <t>Principado de Asturias</t>
  </si>
  <si>
    <r>
      <rPr>
        <b/>
        <sz val="11"/>
        <rFont val="Calibri"/>
        <family val="2"/>
        <scheme val="minor"/>
      </rPr>
      <t xml:space="preserve">Adopción de medidas. </t>
    </r>
    <r>
      <rPr>
        <sz val="11"/>
        <rFont val="Calibri"/>
        <family val="2"/>
        <scheme val="minor"/>
      </rPr>
      <t>En la planificación del proyecto de presupuestos para 2019 o, en su caso, de la prórroga presupuestaria que se aplique, plantee actuaciones dirigidas a compensar la evolución del gasto que pueda venir dada por medidas de carácter general u otras circunstancias ajenas al control de la comunidad, de forma que se continúe con el proceso de consolidación realizado hasta la fecha.</t>
    </r>
  </si>
  <si>
    <t>Aragón</t>
  </si>
  <si>
    <t>Medidas de ingresos y/o gastos</t>
  </si>
  <si>
    <t>Informes individuales líneas fundamentales de presupuestos 2019 de Aragón, Castilla-La Mancha y Castilla y León publicados el 8 de febrero</t>
  </si>
  <si>
    <t>Aragón, Castilla-La Mancha y Castilla y León</t>
  </si>
  <si>
    <t>Informe 2/19 sobre las previsiones macroeconómicas del proyecto de Presupuestos Generales del Estado 2019, publicado el 29 enero</t>
  </si>
  <si>
    <t>Informe 3/19 de proyectos y líneas fundamentales de presupuestos de las AA.PP.: Proyecto de PGE 2019, publicado el 29 enero</t>
  </si>
  <si>
    <t>Informe 4/2019 complementario líneas fundamentales presupuestos 2019 Corporaciones Locales, publicado el 7 febrero</t>
  </si>
  <si>
    <r>
      <t>Implementación de la revisión de gasto</t>
    </r>
    <r>
      <rPr>
        <sz val="11"/>
        <rFont val="Calibri"/>
        <family val="2"/>
        <scheme val="minor"/>
      </rPr>
      <t>. Que en la ejecución del presupuesto se utilicen las palancas que puedan ofrecer los resultados de la evaluación del gasto público que la AIReF está realizando y cuyos resultados se harán públicos próximamente.</t>
    </r>
  </si>
  <si>
    <t>Cumplimiento: Aragón
Cumplimiento parcial: Castilla-La Mancha
Deja de estar en vigor: Castilla y León</t>
  </si>
  <si>
    <r>
      <rPr>
        <b/>
        <sz val="11"/>
        <rFont val="Calibri"/>
        <family val="2"/>
        <scheme val="minor"/>
      </rPr>
      <t>Información en términos de contabilidad nacional.</t>
    </r>
    <r>
      <rPr>
        <sz val="11"/>
        <rFont val="Calibri"/>
        <family val="2"/>
        <scheme val="minor"/>
      </rPr>
      <t xml:space="preserve"> Que se incluya en el Proyecto de PGE:
a. información de los ajustes de contabilidad nacional que permitan conciliar el saldo presupuestario con la necesidad o capacidad de financiación en términos de SEC 2010.
b. información de aquellas entidades que, si bien no tienen naturaleza pública, se incluyen a efectos de SEC 2010 en el subsector de la Administración Central y del saldo resultante de la capacidad o necesidad de los Organismos de la Administración Central.</t>
    </r>
  </si>
  <si>
    <r>
      <rPr>
        <b/>
        <sz val="11"/>
        <rFont val="Calibri"/>
        <family val="2"/>
        <scheme val="minor"/>
      </rPr>
      <t>Presupuestos en contabilidad nacional.</t>
    </r>
    <r>
      <rPr>
        <sz val="11"/>
        <rFont val="Calibri"/>
        <family val="2"/>
        <scheme val="minor"/>
      </rPr>
      <t xml:space="preserve"> Que el proyecto de PGE del próximo año incorpore un presupuesto inicial en términos de contabilidad nacional de la Administración Central y los Fondos de la Seguridad Social.</t>
    </r>
  </si>
  <si>
    <t>La AIReF alertó por primera vez que no se había incluido ninguna información relativa a los ajustes de contabilidad nacional en el proyecto de PGE 2017 y que esta falta de información impedía determinar si el presupuesto se presentaba ajustado al cumplimiento del objetivo fijado. Esta recomendación se reiteró en el informe del proyecto de PGE de 2018 que se presentó en estos mismos términos.</t>
  </si>
  <si>
    <t xml:space="preserve">La AIReF reitera la recomendación formulada en el informe del Proyecto de Presupuestos 2017, en el que se señalaba que la percepción de un nivel de “rendición de cuentas” menor por parte de la Administración Central podía erosionar el grado de compromiso de otras Administraciones Públicas respecto al cumplimiento de sus objetivos fiscales. </t>
  </si>
  <si>
    <r>
      <rPr>
        <b/>
        <sz val="11"/>
        <rFont val="Calibri"/>
        <family val="2"/>
        <scheme val="minor"/>
      </rPr>
      <t>Medidas preventivas.</t>
    </r>
    <r>
      <rPr>
        <sz val="11"/>
        <rFont val="Calibri"/>
        <family val="2"/>
        <scheme val="minor"/>
      </rPr>
      <t xml:space="preserve"> Que se articule un procedimiento de seguimiento de la Administración Central y Seguridad Social, que incluya específicamente el grado de implementación de las medidas y la concreción de las decisiones de gestión presupuestaria orientadas a la contención de la ejecución del presupuesto. Este seguimiento debe realizarse con la mayor transparencia posible, remitiéndose los informes elaborados a las Cortes Generales y a la AIReF. </t>
    </r>
  </si>
  <si>
    <t>Incumplimiento de la recomendación por considerarse inncesaria. Sin embargo, la AIReF considera que, a diferencia de las administraciones territoriales, persiste la ausencia de mecanismos preventivos en la LOEPSF para los subsectores de Adminstración Central y Seguridad Social, cuando el mayor riesgo de incumplimiento se aprecia precisamente en estos dos últimos subsectores.</t>
  </si>
  <si>
    <t xml:space="preserve">Incumplimiento de la recomendación.   </t>
  </si>
  <si>
    <t xml:space="preserve">Esta recomendación se  ha reiterado en numerosas ocasiones: 
-Informes individuales sobre líneas de presupuestos 2019 de Aragón, Castilla-La Mancha y Castilla y León.
-Informe sobre el proyecto de PGE  2018
-Informe de cumplimiento esperado de de las AAPP 2017 
-Informes anuales sobre el establecimiento de objetivos individuales para las CCAA 
-Informe sobre los presupuestos iniciales de CCAA 2018
La finalidad es que se tomara en consideración
la situación financiera de los distintos subsectores y dotara de rigor, realismo y exigibilidad a la
fijación y posterior cumplimiento de los objetivos de estabilidad. El no reconocimiento
del superávit recurrente del subsector de las CCLL, dificulta el seguimiento de la ejecución
de los compromisos presupuestarios, reduciendo la exigibilidad de un marco fiscal cada
vez más devaluado.
</t>
  </si>
  <si>
    <r>
      <rPr>
        <b/>
        <sz val="11"/>
        <rFont val="Calibri"/>
        <family val="2"/>
        <scheme val="minor"/>
      </rPr>
      <t>Incumplimiento de la recomendación:</t>
    </r>
    <r>
      <rPr>
        <sz val="11"/>
        <rFont val="Calibri"/>
        <family val="2"/>
        <scheme val="minor"/>
      </rPr>
      <t xml:space="preserve"> 
El Proyecto de PGE para 2019 sigue sin incorporar información para conciliar el saldo presupuestario con la capacidad o necesidad de financiación. Esta deficiencia se superaría si el presupuesto se presentase además en términos de
contabilidad nacional lo que facilitaría su análisis y seguimiento y permitiría su anclaje con el escenario fiscal de medio plazo recogido en la APE.</t>
    </r>
  </si>
  <si>
    <t>En varios informes anteriores la AIReF ha recomendado la imprescindible coordinación de todos los órganos de tutela financiera liderada por el MINHAC  garantizando la aplicación homogénea de la normativa de estabilidad y velando por que no se produzcan tratamientos desiguales en situaciones similares. Se recoge esta recomendación en el informe de evaluación líneas fundamentales de presupuestos de CC.LL 2019.
El MINHAC siempre ha contestado que esa coordinación se efectúa en el encuentro anual de órganos de tutela en el que se debaten y se aclaran criterios interpretativos de la LOEPSF.</t>
  </si>
  <si>
    <r>
      <rPr>
        <sz val="11"/>
        <rFont val="Calibri"/>
        <family val="2"/>
        <scheme val="minor"/>
      </rPr>
      <t>Informe sobre evaluación individual líneas fundamentales presupuestos CC.LL 2019</t>
    </r>
    <r>
      <rPr>
        <sz val="11"/>
        <color rgb="FFFF0000"/>
        <rFont val="Calibri"/>
        <family val="2"/>
        <scheme val="minor"/>
      </rPr>
      <t xml:space="preserve">
</t>
    </r>
    <r>
      <rPr>
        <sz val="11"/>
        <rFont val="Calibri"/>
        <family val="2"/>
        <scheme val="minor"/>
      </rPr>
      <t>Informe sobre cumplimiento esperado de los objetivos y regla de gasto 2018 de AAPP</t>
    </r>
  </si>
  <si>
    <t>Castilla-La Mancha</t>
  </si>
  <si>
    <t>Galicia</t>
  </si>
  <si>
    <t>Ayuntamiento de Valencia</t>
  </si>
  <si>
    <t>Ayuntamiento de Gijón</t>
  </si>
  <si>
    <t>Ayuntamiento de Barcelona</t>
  </si>
  <si>
    <t>Ayuntamiento de Vigo</t>
  </si>
  <si>
    <t>Cabildo Insular de Tenerife</t>
  </si>
  <si>
    <t>Ministerio de Hacienda (MINHAC)</t>
  </si>
  <si>
    <t>MINHAC/MINEYE</t>
  </si>
  <si>
    <t>Vivas</t>
  </si>
  <si>
    <r>
      <t>Intercambio de información</t>
    </r>
    <r>
      <rPr>
        <sz val="11"/>
        <rFont val="Calibri"/>
        <family val="2"/>
        <scheme val="minor"/>
      </rPr>
      <t>. Se regule el flujo y el calendario de intercambio de información mediante un convenio o “memorando de entendimiento” para el proceso de aval del cuadro macroeconómico y de valoración de los Proyectos de Presupuestos en línea con las prácticas habituales en los países de nuestro entorno en la interacción entre el Gobierno y la Institución Fiscal Independiente Nacional.</t>
    </r>
  </si>
  <si>
    <r>
      <t>Objetivos de estabilidad.</t>
    </r>
    <r>
      <rPr>
        <sz val="11"/>
        <rFont val="Calibri"/>
        <family val="2"/>
        <scheme val="minor"/>
      </rPr>
      <t xml:space="preserve"> Que la fijación del objetivo anual del sector AA.PP. se fije desde un enfoque bottom-up a partir de unos objetivos que tengan en cuenta la situación fiscal de cada uno de los subsectores, lo que facilitará su seguimiento y exigibilidad, dotando con ello de mayor credibilidad al marco fiscal vigente.</t>
    </r>
  </si>
  <si>
    <r>
      <rPr>
        <b/>
        <sz val="11"/>
        <rFont val="Calibri"/>
        <family val="2"/>
        <scheme val="minor"/>
      </rPr>
      <t>Interpretación de objetivos acordados en el PEF de CC.LL.</t>
    </r>
    <r>
      <rPr>
        <sz val="11"/>
        <rFont val="Calibri"/>
        <family val="2"/>
        <scheme val="minor"/>
      </rPr>
      <t xml:space="preserve"> Acelerar la aprobación y publicación de un documento formal que recoja la interpretación a seguir en la aplicación de los objetivos acordados en un PEF para cada una las reglas fiscales, garantizando la consistencia entre ellas, y solvente todos aquellos aspectos que la experiencia ha puesto de manifiesto que requieren de unidad de criterio interpretativo.</t>
    </r>
    <r>
      <rPr>
        <b/>
        <sz val="11"/>
        <rFont val="Calibri"/>
        <family val="2"/>
        <scheme val="minor"/>
      </rPr>
      <t xml:space="preserve"> </t>
    </r>
  </si>
  <si>
    <t>Explicación: Ayto. Valencia
Cumplimiento: Ayto. de Gijón</t>
  </si>
  <si>
    <t>Compromiso de cumplimiento o cumplimiento: Ayto. Barcelona, Ayto. de Vigo
Explicación: Cabildo Insular de Tenerife.</t>
  </si>
  <si>
    <r>
      <rPr>
        <b/>
        <sz val="11"/>
        <rFont val="Calibri"/>
        <family val="2"/>
        <scheme val="minor"/>
      </rPr>
      <t>El Ayto. de Barbate</t>
    </r>
    <r>
      <rPr>
        <sz val="11"/>
        <rFont val="Calibri"/>
        <family val="2"/>
        <scheme val="minor"/>
      </rPr>
      <t xml:space="preserve"> informa que procederá al cumplimiento de la referida recomendación y en consecuencia, se procederá a comunicar y remitir toda información económico-financiera establecida en la Orden HAP 2015/2012.</t>
    </r>
  </si>
  <si>
    <r>
      <rPr>
        <b/>
        <sz val="11"/>
        <rFont val="Calibri"/>
        <family val="2"/>
        <scheme val="minor"/>
      </rPr>
      <t>Cataluña</t>
    </r>
    <r>
      <rPr>
        <sz val="11"/>
        <rFont val="Calibri"/>
        <family val="2"/>
        <scheme val="minor"/>
      </rPr>
      <t xml:space="preserve"> nuestra plena conformidad con dicha recomendación y informa que con fecha 24 de enero de 2019 ya comunicó al Ayuntamiento de Barcelona que, en el supuesto de que finalmente se confirmara en la liquidación presupuestaria del ejercicio 2018 el incumplimiento de la regla de gasto, el Pleno deberá aprobar el correspondiente PEF 2019-2020, cuya aprobación definitiva corresponderá a la Generalitat de Catalunya, como órgano de tutela financiera.
</t>
    </r>
    <r>
      <rPr>
        <b/>
        <sz val="11"/>
        <rFont val="Calibri"/>
        <family val="2"/>
        <scheme val="minor"/>
      </rPr>
      <t xml:space="preserve">El MINHAC </t>
    </r>
    <r>
      <rPr>
        <sz val="11"/>
        <rFont val="Calibri"/>
        <family val="2"/>
        <scheme val="minor"/>
      </rPr>
      <t xml:space="preserve">explica que no es el órgano de tutela porque tras la aprobación de la Ley orgánica 1/2018, de 5 de noviembre, de reforma del Estatuto de Canarias, la comunidad autónoma asume esta función.
</t>
    </r>
    <r>
      <rPr>
        <b/>
        <sz val="11"/>
        <rFont val="Calibri"/>
        <family val="2"/>
        <scheme val="minor"/>
      </rPr>
      <t>Galicia</t>
    </r>
    <r>
      <rPr>
        <sz val="11"/>
        <rFont val="Calibri"/>
        <family val="2"/>
        <scheme val="minor"/>
      </rPr>
      <t xml:space="preserve"> señala que, como órgano de tutela, aprobó el pasado 5 de junio de 2019, el PEF remitido por el Ayuntamineto de Vigo por el incumplimiento de la estabilidad presupuestaria y la regla de gasto en 2018.</t>
    </r>
  </si>
  <si>
    <t>Cumplimiento: Cataluña, Galicia
Explicación: MINHAC</t>
  </si>
  <si>
    <r>
      <rPr>
        <b/>
        <sz val="11"/>
        <rFont val="Calibri"/>
        <family val="2"/>
        <scheme val="minor"/>
      </rPr>
      <t>MINHAC</t>
    </r>
    <r>
      <rPr>
        <sz val="11"/>
        <rFont val="Calibri"/>
        <family val="2"/>
        <scheme val="minor"/>
      </rPr>
      <t xml:space="preserve"> señala que ya ha puesto en práctica esta recomendación, realizando con celeridad los trámites que son de su competencia, como la aprobación de los anteproyectos de leyes unos días después de la remisión del Plan presupuestario donde se incluían las medidas y la presentación el 18 de enero en las Cortes  de los proyectos de leyes de los impuestos sobre Transacciones Financieras y sobre Determinados Servicios Digitales, además de elaborar un Acuerdo de Consejo de Ministros para solicitar al Consejo de Estado la emisión de dictamen urgente respecto del anteproyecto de ley de medidas de prevención y lucha contra el fraude fiscal.</t>
    </r>
  </si>
  <si>
    <r>
      <rPr>
        <b/>
        <sz val="11"/>
        <rFont val="Calibri"/>
        <family val="2"/>
        <scheme val="minor"/>
      </rPr>
      <t>MINHAC</t>
    </r>
    <r>
      <rPr>
        <sz val="11"/>
        <rFont val="Calibri"/>
        <family val="2"/>
        <scheme val="minor"/>
      </rPr>
      <t xml:space="preserve"> comparte esta recomendación y considera que ya la ha puesto en marcha porque es el que impulsa el proceso de revisión del gasto. Añade que, el pasado 8 de febrero, acordó la segunda fase de evaluación del gasto y analizará las conclusiones definitivas de la primera fase de esta revisión que la AIreF remitirá en breve, momento en el que serán analizadas y podrán ser incorporadas al ciclo presupuestario.</t>
    </r>
  </si>
  <si>
    <r>
      <rPr>
        <b/>
        <sz val="11"/>
        <rFont val="Calibri"/>
        <family val="2"/>
        <scheme val="minor"/>
      </rPr>
      <t>Aplicación de la gradualidad de la LOEPSF</t>
    </r>
    <r>
      <rPr>
        <sz val="11"/>
        <rFont val="Calibri"/>
        <family val="2"/>
        <scheme val="minor"/>
      </rPr>
      <t>. Que los Ayuntamientos de Valencia y Gijón apliquen la gradualidad de la LOEPSF, según la cual de la no aprobación de un PEF se deriva la aplicación de las mismas medidas correctivas que, para el incumplimiento de los mismos y, en particular, la adopción de los acuerdos de no disponibilidad.</t>
    </r>
  </si>
  <si>
    <r>
      <rPr>
        <b/>
        <sz val="11"/>
        <rFont val="Calibri"/>
        <family val="2"/>
        <scheme val="minor"/>
      </rPr>
      <t>El Ayto. Valencia</t>
    </r>
    <r>
      <rPr>
        <sz val="11"/>
        <rFont val="Calibri"/>
        <family val="2"/>
        <scheme val="minor"/>
      </rPr>
      <t xml:space="preserve"> mantiene su decisión inicial de no aprobar un PEF porque sigue sosteniendo que cumplió la regla de gasto en 2017. Por este motivo no ve la necesidad de aplicar los acuerdos de no disponibilidad porque no hay ningún incumplimiento en relación al PEF.  El Ayuntamiento considera que la fórmula de cálculo de la regla de gasto recomendada por el MINHAC no se ajusta a la finalidad que pretende la legislación europea que sería garantizar preventivamente el cumplimiento del objetivo de estabilidad presupuestaria y sotenibilidad a medio plazo. Añade que la Comunitat Valenciana, que tiene la tutela financiera, no ha comunicado ningún documento que rectifique o discrepe de las conclusiones de cumplimiento del informe remitido por el interventor local.
</t>
    </r>
    <r>
      <rPr>
        <b/>
        <sz val="11"/>
        <rFont val="Calibri"/>
        <family val="2"/>
        <scheme val="minor"/>
      </rPr>
      <t>La AIReF</t>
    </r>
    <r>
      <rPr>
        <sz val="11"/>
        <rFont val="Calibri"/>
        <family val="2"/>
        <scheme val="minor"/>
      </rPr>
      <t xml:space="preserve"> recuerda que la existencia de una reglas fiscales europeas son vinculantes a nivel del conjunto de las AA.PP y su existencia no exime de la obligación de cumplir las reglas nacionales que se fijan para cada una de las administraciones públicas españolas y que, con tal de que permitan el cumplimiento de las europeas, no tienen porque ser exactamente iguales que estas, pudiendo ser más restrictivas.
</t>
    </r>
    <r>
      <rPr>
        <b/>
        <sz val="11"/>
        <rFont val="Calibri"/>
        <family val="2"/>
        <scheme val="minor"/>
      </rPr>
      <t>Ayto. de Gijón</t>
    </r>
    <r>
      <rPr>
        <sz val="11"/>
        <rFont val="Calibri"/>
        <family val="2"/>
        <scheme val="minor"/>
      </rPr>
      <t xml:space="preserve"> señala que el Pleno no aprobó el PEF elaborado por incumplimiento de la regla de gasto 2017 ni tampoco el acuerdo de no disponibilidad de créditos derivado de ese incumplimiento. Por tanto, indica que para asegurar el cumplimiento de los objetivos establecidos en el PEF, la Presidenta de la Corporación adoptó un acuerdo de no disponibilidad y, con estas medidas y el control y seguimiento de la ejecución presupuestaria de los datos de  2018, se pone de manifiesto el cumplimiento de los objetivos de la LOEPSF.</t>
    </r>
  </si>
  <si>
    <r>
      <rPr>
        <b/>
        <sz val="11"/>
        <rFont val="Calibri"/>
        <family val="2"/>
        <scheme val="minor"/>
      </rPr>
      <t>Tutela para la aplicación de la LOEPSF</t>
    </r>
    <r>
      <rPr>
        <sz val="11"/>
        <rFont val="Calibri"/>
        <family val="2"/>
        <scheme val="minor"/>
      </rPr>
      <t>. Que la Comunitat Valenciana y el Principado de Asturias, órganos de tutela de los Ayuntamientos de Valencia y Gijón, respectivamente, lleven a cabo las actuaciones necesarias para asegurar la aplicación de las medidas correctivas indicadas.</t>
    </r>
  </si>
  <si>
    <r>
      <rPr>
        <b/>
        <sz val="11"/>
        <rFont val="Calibri"/>
        <family val="2"/>
        <scheme val="minor"/>
      </rPr>
      <t>El Principado de Asturias</t>
    </r>
    <r>
      <rPr>
        <sz val="11"/>
        <rFont val="Calibri"/>
        <family val="2"/>
        <scheme val="minor"/>
      </rPr>
      <t xml:space="preserve"> indica que, el 30 de julio de 2018, recordó al Ayuntamiento la necesidad de cumplir al artículo 25 de la LOEPSF dada la no aprobación de un PEF por el incumplimiento de la regla de gasto 2017. El Ayuntamiento remitió a la comunidad propuesta de acuerdo de no disponibilidad y retenciones de crédito pero como fue rechazada por el Pleno de la Corporación municipal, el 15 de octubre de 2018, se requirió de nuevo la adopción de medidas correctoras alternativas a los acuerdos de no disponibilidad con el fin de garantizar el cumplimiento de la regla de gasto en el ejercicio, la cual, según información provisional, se habría cumplido en 2018.
</t>
    </r>
    <r>
      <rPr>
        <b/>
        <sz val="11"/>
        <rFont val="Calibri"/>
        <family val="2"/>
        <scheme val="minor"/>
      </rPr>
      <t>Comunitat Valenciana</t>
    </r>
    <r>
      <rPr>
        <sz val="11"/>
        <rFont val="Calibri"/>
        <family val="2"/>
        <scheme val="minor"/>
      </rPr>
      <t xml:space="preserve"> señala que, a la vista de que el Ayuntamiento de Valencia mantenía su decisión de no aprobar un PEF 2018-2019 por seguir sosteniendo el cumplimiento de la regla de gasto de 2017, dio traslado de esta cuestión a la IGAE el pasado 30 de noviembre de 2018 y a la Subdirección General de relaciones Financieras con las Entidades Locales, sin haber obtenido respuesta a la cuestión planteada. Dado que con los datos de liquidación del ejercicio 2018 el Ayuntamiento ha cumplido el objetivo de estabilidad y la regla de gasto de 2018, la Comunitat Valenciana entiende que  la adopción de las medidas recomendadas ha devenido extemporánea. </t>
    </r>
  </si>
  <si>
    <r>
      <rPr>
        <b/>
        <sz val="11"/>
        <rFont val="Calibri"/>
        <family val="2"/>
        <scheme val="minor"/>
      </rPr>
      <t>Aprobación del PEF si incumplimiento de regla de gasto</t>
    </r>
    <r>
      <rPr>
        <sz val="11"/>
        <rFont val="Calibri"/>
        <family val="2"/>
        <scheme val="minor"/>
      </rPr>
      <t>. Que los Ayuntamientos de Barcelona y Vigo y el Cabildo Insular de Tenerife, de verificarse en las liquidaciones de 2018 el incumplimiento de la regla de gasto del ejercicio, promuevan la aprobación de los PEF correspondientes, a fin de contar con el marco legal dentro de los plazos legales establecidos.</t>
    </r>
  </si>
  <si>
    <r>
      <rPr>
        <b/>
        <sz val="11"/>
        <rFont val="Calibri"/>
        <family val="2"/>
        <scheme val="minor"/>
      </rPr>
      <t>Ayto. Barcelona</t>
    </r>
    <r>
      <rPr>
        <sz val="11"/>
        <rFont val="Calibri"/>
        <family val="2"/>
        <scheme val="minor"/>
      </rPr>
      <t xml:space="preserve"> señala su intención, en caso de confirmarse el incumplimiento de la regla de gasto, de cumplir la recomendación y promover la aprobación del PEF correspondiente. Añade que se iniciarán, en todo caso, los trámites una vez obtenida la liquidación en términos consolidados, comunicados los mismos al órgano de tutela y tras obtener la constatación del incumplimiento.
</t>
    </r>
    <r>
      <rPr>
        <b/>
        <sz val="11"/>
        <rFont val="Calibri"/>
        <family val="2"/>
        <scheme val="minor"/>
      </rPr>
      <t>Ayto. de Vigo</t>
    </r>
    <r>
      <rPr>
        <sz val="11"/>
        <rFont val="Calibri"/>
        <family val="2"/>
        <scheme val="minor"/>
      </rPr>
      <t xml:space="preserve"> aprobó el PEF 2019-2020 con fecha 19 de febrero de 2019, previo informe favorable del interventor local. Aclara que se trata de un PEF sin medidas teniendo en cuenta el origen no recurrente de los desequilibrios y que su financiación es con cargo al remanente líquido de tesorería correspondiente a la liquidación del presupuesto del año 2017. 
</t>
    </r>
    <r>
      <rPr>
        <b/>
        <sz val="11"/>
        <rFont val="Calibri"/>
        <family val="2"/>
        <scheme val="minor"/>
      </rPr>
      <t>Cabildo Insular de Tenerife</t>
    </r>
    <r>
      <rPr>
        <sz val="11"/>
        <rFont val="Calibri"/>
        <family val="2"/>
        <scheme val="minor"/>
      </rPr>
      <t xml:space="preserve"> indica que los datos de liquidación de 2018 de los que se ha dispuesto recientemente ponen de manifiesto que se ha obtenido capacidad de financiación, cumplido la regla de gasto y reducido significativamente su nivel de deuda.</t>
    </r>
  </si>
  <si>
    <r>
      <rPr>
        <b/>
        <sz val="11"/>
        <rFont val="Calibri"/>
        <family val="2"/>
        <scheme val="minor"/>
      </rPr>
      <t>Aragón</t>
    </r>
    <r>
      <rPr>
        <sz val="11"/>
        <rFont val="Calibri"/>
        <family val="2"/>
        <scheme val="minor"/>
      </rPr>
      <t xml:space="preserve"> indica que la Orden HAP/2068/2018 de la prórroga del Presupuesto de Aragón de 2018 impide adquirir nuevos compromisos de gasto financiados íntegramente con recursos propios en los Capítulos VI, VII y VIII, salvo que se trate de gastos imprescindibles para el funcionamiento ordinario de los servicios públicos y prevé también, entre otros aspectos, la existencia de créditos bloqueados en los capítulos IV, VI y VII.
</t>
    </r>
    <r>
      <rPr>
        <b/>
        <sz val="11"/>
        <rFont val="Calibri"/>
        <family val="2"/>
        <scheme val="minor"/>
      </rPr>
      <t>Castilla-La Mancha</t>
    </r>
    <r>
      <rPr>
        <sz val="11"/>
        <rFont val="Calibri"/>
        <family val="2"/>
        <scheme val="minor"/>
      </rPr>
      <t xml:space="preserve"> señala que con los datos provisionales de déficit de 2018, el ajuste a realizar sería mucho menor a las 5 décimas estimadas por la AIReF con el consiguiente menor esfuerzo para cumplir el objetivo. Adicionalmente, indica que está tomando medidas para el cumplimiento de las estimaciones de ingresos esperados de los fondos de la Unión Europea.
</t>
    </r>
    <r>
      <rPr>
        <b/>
        <sz val="11"/>
        <rFont val="Calibri"/>
        <family val="2"/>
        <scheme val="minor"/>
      </rPr>
      <t>Castilla y León</t>
    </r>
    <r>
      <rPr>
        <sz val="11"/>
        <rFont val="Calibri"/>
        <family val="2"/>
        <scheme val="minor"/>
      </rPr>
      <t xml:space="preserve"> no constesta a la recomendación pero parece haber adaptado sus previsiones presupuestarias a las observaciones manifestadas por la AIReF en el informe de líneas.
</t>
    </r>
    <r>
      <rPr>
        <b/>
        <sz val="11"/>
        <rFont val="Calibri"/>
        <family val="2"/>
        <scheme val="minor"/>
      </rPr>
      <t>La AIReF</t>
    </r>
    <r>
      <rPr>
        <sz val="11"/>
        <rFont val="Calibri"/>
        <family val="2"/>
        <scheme val="minor"/>
      </rPr>
      <t xml:space="preserve"> considera que Castilla-La Mancha tiene que seguir esforzándose para cumplir el objetivo de estabilidad de 2019 porque la mejora derivada del menor déficit registrado en 2018 vino impulsada por medidas no recurrentes que se estima que no se van a replicar en 2019. Por otra parte, en relación a Castilla y León, la AIReF considera que esta recomendación deja de estar en vigor dado que, al emitir el informe sobre el presupuesto inicial de la comunidad, apreció que era factible, aunque ajustado, cumplir el objetivo de estabilidad en 2019.</t>
    </r>
  </si>
  <si>
    <r>
      <rPr>
        <b/>
        <sz val="11"/>
        <rFont val="Calibri"/>
        <family val="2"/>
        <scheme val="minor"/>
      </rPr>
      <t>MINHAC</t>
    </r>
    <r>
      <rPr>
        <sz val="11"/>
        <rFont val="Calibri"/>
        <family val="2"/>
        <scheme val="minor"/>
      </rPr>
      <t xml:space="preserve"> señala que comparte esta recomendación y que España es uno de los países con mayor flujo de información sobre su ejecución presupuestaria, no solo por su periodicidad sino por el carácter homogéneo de dicha información en términos de contabilidad nacional, pese a ser un país tan altamente descentralizado. Respecto a la inclusión en el proyecto de PGE de los ajustes en contabilidad nacional previstos para 2019, señala que se recogerán y serán publicados, conforme a la normativa comunitaria, en la notificación PDE que se realice el próximo 30 de marzo.
</t>
    </r>
    <r>
      <rPr>
        <b/>
        <sz val="11"/>
        <rFont val="Calibri"/>
        <family val="2"/>
        <scheme val="minor"/>
      </rPr>
      <t>AIReF</t>
    </r>
    <r>
      <rPr>
        <sz val="11"/>
        <rFont val="Calibri"/>
        <family val="2"/>
        <scheme val="minor"/>
      </rPr>
      <t xml:space="preserve"> considera que el presupuesto debe contener esta información en cumplimiento del principio legal de transparencia establecido en los artículos 6 y 27 de la LOEPSF.</t>
    </r>
  </si>
  <si>
    <r>
      <rPr>
        <b/>
        <sz val="11"/>
        <rFont val="Calibri"/>
        <family val="2"/>
        <scheme val="minor"/>
      </rPr>
      <t>MINHAC</t>
    </r>
    <r>
      <rPr>
        <sz val="11"/>
        <rFont val="Calibri"/>
        <family val="2"/>
        <scheme val="minor"/>
      </rPr>
      <t xml:space="preserve"> responde conjuntamente con la recomendación anterior, en la misma línea.
</t>
    </r>
    <r>
      <rPr>
        <b/>
        <sz val="11"/>
        <rFont val="Calibri"/>
        <family val="2"/>
        <scheme val="minor"/>
      </rPr>
      <t>AIReF</t>
    </r>
    <r>
      <rPr>
        <sz val="11"/>
        <rFont val="Calibri"/>
        <family val="2"/>
        <scheme val="minor"/>
      </rPr>
      <t xml:space="preserve"> considera necesario que se avance hacia la disponibilidad de información en términos de contabilidad nacional como complemento a la información presupuestaria.</t>
    </r>
  </si>
  <si>
    <t>Cumplimiento: Principado de Asturias
Explicación: Comunitat Valenciana</t>
  </si>
  <si>
    <r>
      <rPr>
        <b/>
        <sz val="11"/>
        <rFont val="Calibri"/>
        <family val="2"/>
        <scheme val="minor"/>
      </rPr>
      <t>MINHAC</t>
    </r>
    <r>
      <rPr>
        <sz val="11"/>
        <rFont val="Calibri"/>
        <family val="2"/>
        <scheme val="minor"/>
      </rPr>
      <t xml:space="preserve"> comparte esta recomendación que considera que ya ejecuta porque la fijación de los objetivos de los distintos subsectores ya se realiza partiendo de un análisis de su situación fiscal, y se fijan para garantizar el cumplimiento del objetivo global fijado para el conjunto de Administraciones Públicas. No obstante, se compromete a seguir perfeccionando los mecanismos de elaboración y fijación de objetivos, al considerar que se trata de un proceso que exige una mejora continua para aumentar su eficiencia.
</t>
    </r>
    <r>
      <rPr>
        <b/>
        <sz val="11"/>
        <rFont val="Calibri"/>
        <family val="2"/>
        <scheme val="minor"/>
      </rPr>
      <t>La AIReF</t>
    </r>
    <r>
      <rPr>
        <sz val="11"/>
        <rFont val="Calibri"/>
        <family val="2"/>
        <scheme val="minor"/>
      </rPr>
      <t xml:space="preserve"> destaca la importancia de que se tenga en cuenta la situación fiscal de cada subsector a la hora de fijar los objetivos pero no comparte el argumento del MINHAC de que esto ya se está aplicando en la práctica, a la vista de que, por ejemplo, no se está reconociendo el superávit sistemático del subsector local.</t>
    </r>
  </si>
  <si>
    <r>
      <rPr>
        <b/>
        <sz val="11"/>
        <rFont val="Calibri"/>
        <family val="2"/>
        <scheme val="minor"/>
      </rPr>
      <t>MINHAC</t>
    </r>
    <r>
      <rPr>
        <sz val="11"/>
        <rFont val="Calibri"/>
        <family val="2"/>
        <scheme val="minor"/>
      </rPr>
      <t xml:space="preserve"> considera que ya lleva a cabo esta recomendación porque los instrumentos de planificación presupuestaria principales, el Programa de Estabilidad, los Presupuestos Generales y el Plan Presupuestario, se retroalimentan y se anclan a una misma estrategia fiscal diseñada por el Gobierno, que se concreta en el horizonte temporal de los mismos, teniendo en cuenta toda la información de la que se disponga en el momento de su elaboración. No obstante, se compromete a seguir trabajando en la perfección del ciclo presupuestario, dado que considera que se trata de proceso que requiere de la mejora continua para aumentar su eficiencia.
</t>
    </r>
    <r>
      <rPr>
        <b/>
        <sz val="11"/>
        <rFont val="Calibri"/>
        <family val="2"/>
        <scheme val="minor"/>
      </rPr>
      <t xml:space="preserve">La AIReF </t>
    </r>
    <r>
      <rPr>
        <sz val="11"/>
        <rFont val="Calibri"/>
        <family val="2"/>
        <scheme val="minor"/>
      </rPr>
      <t>comparte la necesaria interacción entre los instrumentos de planificación presupuestaria pero, en particular, su recomendación va dirigida a buscar ya posibilidades concretas de mejora fiscal en la tramitación de los PGE 2019 dentro de ese marco plurianual.</t>
    </r>
  </si>
  <si>
    <r>
      <rPr>
        <b/>
        <sz val="11"/>
        <rFont val="Calibri"/>
        <family val="2"/>
        <scheme val="minor"/>
      </rPr>
      <t>MINHAC</t>
    </r>
    <r>
      <rPr>
        <sz val="11"/>
        <rFont val="Calibri"/>
        <family val="2"/>
        <scheme val="minor"/>
      </rPr>
      <t xml:space="preserve"> indica que</t>
    </r>
    <r>
      <rPr>
        <b/>
        <sz val="11"/>
        <rFont val="Calibri"/>
        <family val="2"/>
        <scheme val="minor"/>
      </rPr>
      <t xml:space="preserve"> </t>
    </r>
    <r>
      <rPr>
        <sz val="11"/>
        <rFont val="Calibri"/>
        <family val="2"/>
        <scheme val="minor"/>
      </rPr>
      <t xml:space="preserve">está de acuerdo con esta recomendación de la AIReF, y ya viene trabajando intensamente en los procedimientos de seguimiento. En la actualidad se publican de manera transparente y con carácter mensual todos aquellos datos disponibles que permitan llevar a cabo un adecuado control de la ejecución presupuestaria y que toda esta información en tan corto plazo de tiempo permite ir analizando la evolución de la ejecución y valorar los resultados de la implementación de medidas, así como valorar la necesidad de adoptar medidas que garanticen el cumplimiento de los objetivos de estabilidad presupuestaria.
</t>
    </r>
    <r>
      <rPr>
        <b/>
        <sz val="11"/>
        <rFont val="Calibri"/>
        <family val="2"/>
        <scheme val="minor"/>
      </rPr>
      <t>AIReF</t>
    </r>
    <r>
      <rPr>
        <sz val="11"/>
        <rFont val="Calibri"/>
        <family val="2"/>
        <scheme val="minor"/>
      </rPr>
      <t xml:space="preserve"> mantiene su consideración de que existan mecanismos preventivos en el ámbito de la Administración General del Estado (AGE) similares a los que se establecen para las administraciones territoriales, teniendo en cuenta que esta administración concentra actualmente los mayores riesgos de incumplimiento. </t>
    </r>
  </si>
  <si>
    <r>
      <rPr>
        <b/>
        <sz val="11"/>
        <rFont val="Calibri"/>
        <family val="2"/>
        <scheme val="minor"/>
      </rPr>
      <t>El MINHAC</t>
    </r>
    <r>
      <rPr>
        <sz val="11"/>
        <rFont val="Calibri"/>
        <family val="2"/>
        <scheme val="minor"/>
      </rPr>
      <t xml:space="preserve"> señala que comparte la recomendación y que está trabajando en un documento denominado "Preguntas frecuentes sobre reglas fiscales en el marco de la LOEPSF en Entidades Locales" que ha sido remitido a la AIReF para que realice aportaciones y que se presentará en el grupo de trabajo MINHAC-FEMP sobre la regla de gasto, en el que participa AIReF, para alcanzar un contenido lo más consensuado posible.
</t>
    </r>
    <r>
      <rPr>
        <b/>
        <sz val="11"/>
        <rFont val="Calibri"/>
        <family val="2"/>
        <scheme val="minor"/>
      </rPr>
      <t>La AIReF</t>
    </r>
    <r>
      <rPr>
        <sz val="11"/>
        <rFont val="Calibri"/>
        <family val="2"/>
        <scheme val="minor"/>
      </rPr>
      <t xml:space="preserve"> considera que el documento mencionado no permitiría </t>
    </r>
    <r>
      <rPr>
        <i/>
        <sz val="11"/>
        <rFont val="Calibri"/>
        <family val="2"/>
        <scheme val="minor"/>
      </rPr>
      <t>per se</t>
    </r>
    <r>
      <rPr>
        <sz val="11"/>
        <rFont val="Calibri"/>
        <family val="2"/>
        <scheme val="minor"/>
      </rPr>
      <t xml:space="preserve"> cumplir la recomendación formulada, a menos que se le dotara de valor vinculante.</t>
    </r>
  </si>
  <si>
    <t>Ministerio de Hacienda (MINHAC)/Ministerio de Economía y Empresa (MINECO)</t>
  </si>
  <si>
    <t>Explicación: MINHAC y MINECO</t>
  </si>
  <si>
    <r>
      <rPr>
        <b/>
        <sz val="11"/>
        <rFont val="Calibri"/>
        <family val="2"/>
        <scheme val="minor"/>
      </rPr>
      <t>MINECO y MINHAC</t>
    </r>
    <r>
      <rPr>
        <sz val="11"/>
        <rFont val="Calibri"/>
        <family val="2"/>
        <scheme val="minor"/>
      </rPr>
      <t xml:space="preserve"> señalan que no es oportuna esta regulación mediante convenio porque la Orden HAP/1287/2015 ya regula de manera exhaustiva y detallada cómo deben ser los flujos de información entre la AIReF y las distintas administraciones públicas y, además, ambos Ministerios colaboran estrechamente con la AIReF a través de reuniones periódicas y comunicaciones continuas con ocasión de la emisión de los distintos informes. El MINHAC añade que la AIReF ha contado para el informe sobre PGE 2019 con toda la información pública disponible y con la solicitada a través de la Central de Información.
</t>
    </r>
    <r>
      <rPr>
        <b/>
        <sz val="11"/>
        <rFont val="Calibri"/>
        <family val="2"/>
        <scheme val="minor"/>
      </rPr>
      <t>La AIReF</t>
    </r>
    <r>
      <rPr>
        <sz val="11"/>
        <rFont val="Calibri"/>
        <family val="2"/>
        <scheme val="minor"/>
      </rPr>
      <t xml:space="preserve"> considera que la regulación que contiene la Orden no aporta el suficiente grado de detalle, por lo que sería necesario lograr un mayor desarrollo, lo que en el ámbito internacional suele llevarse a cabo mediante un Memorandum de Entendimiento (MoU por sus siglas en inglés) en el cual se especifiquen con suficiente grado de detalle aspectos tan importantes como los relacionados con la transmisión de la información o los calendarios. </t>
    </r>
  </si>
  <si>
    <t>MINHAC/MINECO</t>
  </si>
  <si>
    <t>Explicación: MINECO, MINHAC</t>
  </si>
  <si>
    <r>
      <rPr>
        <b/>
        <sz val="11"/>
        <rFont val="Calibri"/>
        <family val="2"/>
        <scheme val="minor"/>
      </rPr>
      <t>MINECO</t>
    </r>
    <r>
      <rPr>
        <sz val="11"/>
        <rFont val="Calibri"/>
        <family val="2"/>
        <scheme val="minor"/>
      </rPr>
      <t xml:space="preserve"> señala que no es procedente porque los objetivos se fijan en el primer semestre de cada año mediante el procedimiento que establece la LOEPSF y que en el mes de abril se presenta la Actualización del Programa de Estabilidad (APE) y el Programa Nacional de Reformas (PNR). Añade que el contenido de la APE responde a lo etablecido en el Código de Conducta del Pacto de Estabilidad y Crecimiento de manera que se revisa anualmente la planificación plurianual teniendo en cuenta la información disponible más reciente y los resultados de ejercicios anteriores.
</t>
    </r>
    <r>
      <rPr>
        <b/>
        <sz val="11"/>
        <rFont val="Calibri"/>
        <family val="2"/>
        <scheme val="minor"/>
      </rPr>
      <t>MINHAC</t>
    </r>
    <r>
      <rPr>
        <sz val="11"/>
        <rFont val="Calibri"/>
        <family val="2"/>
        <scheme val="minor"/>
      </rPr>
      <t xml:space="preserve"> comparte esta recomendación y considera que ya la lleva a cabo en el desarrollo del ciclo presupuestario (APE para tres ejercicios que con posterioridad se concreta en PGE y Plan Presupuestario). No obstante, se compromete a seguir trabajando en ello, dado que considera que se trata de proceso que requiere de la mejora continua para aumentar su eficiencia.
</t>
    </r>
    <r>
      <rPr>
        <b/>
        <sz val="11"/>
        <rFont val="Calibri"/>
        <family val="2"/>
        <scheme val="minor"/>
      </rPr>
      <t>La AIReF</t>
    </r>
    <r>
      <rPr>
        <sz val="11"/>
        <rFont val="Calibri"/>
        <family val="2"/>
        <scheme val="minor"/>
      </rPr>
      <t xml:space="preserve"> recalca la importancia de fijar objetivos anuales realistas que tengan en cuenta los resultados obtenidos en el ejercicio anterior, en aras de dotar de mayor credibilidad al marco fiscal.</t>
    </r>
  </si>
  <si>
    <t>Recomendaciones nuevas 2019</t>
  </si>
  <si>
    <t>Informe 11/19 presupuestos iniciales de las Administraciones Públicas 2019, publicado el 5 de abril</t>
  </si>
  <si>
    <r>
      <rPr>
        <b/>
        <sz val="11"/>
        <rFont val="Calibri"/>
        <family val="2"/>
        <scheme val="minor"/>
      </rPr>
      <t xml:space="preserve">Fijación de objetivos de estabilidad 2020-2022. </t>
    </r>
    <r>
      <rPr>
        <sz val="11"/>
        <rFont val="Calibri"/>
        <family val="2"/>
        <scheme val="minor"/>
      </rPr>
      <t>Que</t>
    </r>
    <r>
      <rPr>
        <b/>
        <sz val="11"/>
        <rFont val="Calibri"/>
        <family val="2"/>
        <scheme val="minor"/>
      </rPr>
      <t xml:space="preserve"> </t>
    </r>
    <r>
      <rPr>
        <sz val="11"/>
        <rFont val="Calibri"/>
        <family val="2"/>
        <scheme val="minor"/>
      </rPr>
      <t>esté sustentada en una senda de reducción de deuda pública, que se traduzca en una estrategia fiscal que contemple un análisis de la evolución del saldo estructural en el medio plazo. Así mismo esta planificación de futuro, debe tener en cuenta el marco europeo y el margen disponible en el ejercicio 2019.</t>
    </r>
  </si>
  <si>
    <r>
      <rPr>
        <b/>
        <sz val="11"/>
        <rFont val="Calibri"/>
        <family val="2"/>
        <scheme val="minor"/>
      </rPr>
      <t>El MINHAC</t>
    </r>
    <r>
      <rPr>
        <sz val="11"/>
        <rFont val="Calibri"/>
        <family val="2"/>
        <scheme val="minor"/>
      </rPr>
      <t xml:space="preserve"> considera que ha plasmado esta recomendación en la APE 2019-2022 y que la tendrá en cuenta en la propuesta de objetivos de estabilidad para 2020-2022.
</t>
    </r>
    <r>
      <rPr>
        <b/>
        <sz val="11"/>
        <rFont val="Calibri"/>
        <family val="2"/>
        <scheme val="minor"/>
      </rPr>
      <t xml:space="preserve">La AIReF </t>
    </r>
    <r>
      <rPr>
        <sz val="11"/>
        <rFont val="Calibri"/>
        <family val="2"/>
        <scheme val="minor"/>
      </rPr>
      <t>considera que esta circunstancia no elimina el amplio margen de mejora que motivó la recomendación.</t>
    </r>
  </si>
  <si>
    <r>
      <rPr>
        <b/>
        <sz val="11"/>
        <rFont val="Calibri"/>
        <family val="2"/>
        <scheme val="minor"/>
      </rPr>
      <t>Publicación cálculo objetivos</t>
    </r>
    <r>
      <rPr>
        <sz val="11"/>
        <rFont val="Calibri"/>
        <family val="2"/>
        <scheme val="minor"/>
      </rPr>
      <t>. Se publique el análisis y la información que sirve de base para determinar la senda de los objetivos de estabilidad y de deuda para el total de AAPP y para cada uno de los subsectores.</t>
    </r>
  </si>
  <si>
    <r>
      <rPr>
        <b/>
        <sz val="11"/>
        <rFont val="Calibri"/>
        <family val="2"/>
        <scheme val="minor"/>
      </rPr>
      <t>El MINHAC</t>
    </r>
    <r>
      <rPr>
        <sz val="11"/>
        <rFont val="Calibri"/>
        <family val="2"/>
        <scheme val="minor"/>
      </rPr>
      <t xml:space="preserve"> considera que ya lleva a cabo esta recomendación y que los objetivos se fijan teniendo en cuenta la orientación de la política fiscal y el análisis de la situación fiscal y económica de los distintos subsectores analizada en el Informe de Situación de la Economía Española, publicado en la Web del Ministerio de Economía y Empresa.
</t>
    </r>
    <r>
      <rPr>
        <b/>
        <sz val="11"/>
        <rFont val="Calibri"/>
        <family val="2"/>
        <scheme val="minor"/>
      </rPr>
      <t>La AIReF</t>
    </r>
    <r>
      <rPr>
        <sz val="11"/>
        <rFont val="Calibri"/>
        <family val="2"/>
        <scheme val="minor"/>
      </rPr>
      <t xml:space="preserve"> considera insuficiente la información contenida en el Informe de Situación de la Economía Española de cara a justificar los cálculos que hay detrás de la fijación de los objetivos y de su reparto por subsectores, considerando que el MINHAC debería ampliar esa información en aras de la transparencia.</t>
    </r>
  </si>
  <si>
    <r>
      <rPr>
        <b/>
        <sz val="11"/>
        <color theme="1"/>
        <rFont val="Calibri"/>
        <family val="2"/>
        <scheme val="minor"/>
      </rPr>
      <t>Destino del superávit</t>
    </r>
    <r>
      <rPr>
        <sz val="11"/>
        <color theme="1"/>
        <rFont val="Calibri"/>
        <family val="2"/>
        <scheme val="minor"/>
      </rPr>
      <t>. Establezca un procedimiento para la aplicación del artículo 32 de la LOEPSF a las AA.TT. en el que se incluya un calendario de amortización que tenga en consideración las disponibilidades líquidas y los costes financieros asociados a la amortización anticipada de la deuda.</t>
    </r>
  </si>
  <si>
    <t xml:space="preserve">Cumplimiento parcial </t>
  </si>
  <si>
    <r>
      <rPr>
        <b/>
        <sz val="11"/>
        <rFont val="Calibri"/>
        <family val="2"/>
        <scheme val="minor"/>
      </rPr>
      <t>El MINHAC</t>
    </r>
    <r>
      <rPr>
        <sz val="11"/>
        <rFont val="Calibri"/>
        <family val="2"/>
        <scheme val="minor"/>
      </rPr>
      <t xml:space="preserve"> no señala su disposición a establecer el procedimiento recomendado por la AIReF y se limita a mencionar que ya realiza las labores de seguimiento necesarias para asegurar el cumplimiento del artículo 32 de la LOEPSF.
</t>
    </r>
    <r>
      <rPr>
        <b/>
        <sz val="11"/>
        <rFont val="Calibri"/>
        <family val="2"/>
        <scheme val="minor"/>
      </rPr>
      <t>La AIReF</t>
    </r>
    <r>
      <rPr>
        <sz val="11"/>
        <rFont val="Calibri"/>
        <family val="2"/>
        <scheme val="minor"/>
      </rPr>
      <t xml:space="preserve"> valora positivamente que el MINHAC haya establecido un procedimiento para asegurar el cumplimiento del artículo 32 de la LOEPSF pero recomienda acompasar la reducción de la deuda a la liquidez derivada del superávit obtenido.</t>
    </r>
  </si>
  <si>
    <r>
      <rPr>
        <b/>
        <sz val="11"/>
        <rFont val="Calibri"/>
        <family val="2"/>
        <scheme val="minor"/>
      </rPr>
      <t>Regulación competencias verificación reglas fiscales CC.LL</t>
    </r>
    <r>
      <rPr>
        <sz val="11"/>
        <rFont val="Calibri"/>
        <family val="2"/>
        <scheme val="minor"/>
      </rPr>
      <t>.Promueva la modificación normativa que detalle las competencias de los órganos de tutela financiera de las CC.LL., y concrete si es este órgano u otro quien debe realizar la verificación de los cálculos de cumplimiento de las reglas fiscales que realizan los interventores locales o unidades equivalentes en las CC.LL. de su territorio.</t>
    </r>
  </si>
  <si>
    <t>Modificación normativa</t>
  </si>
  <si>
    <r>
      <rPr>
        <b/>
        <sz val="11"/>
        <rFont val="Calibri"/>
        <family val="2"/>
        <scheme val="minor"/>
      </rPr>
      <t>El MINHAC</t>
    </r>
    <r>
      <rPr>
        <sz val="11"/>
        <rFont val="Calibri"/>
        <family val="2"/>
        <scheme val="minor"/>
      </rPr>
      <t xml:space="preserve"> señala que la tutela financiera se recoge en varias normas de distinto rango y por jurisprudencia consolidada. Añade que están muy tasados, dentro de las medidas que despliega la LOEPSF en sus vertientes preventiva, correctiva y coercitiva, los supuestos de hecho y las consecuencias del incumplimiento de alguna regla fiscal. En relación al órgano concreto al que le corresponde verificar los cálculos de cumplimiento de las reglas fiscales, la comunidad señala que la fiscalización corresponde al órgano de control externo, sea el Tribunal de Cuentas o el correspondiente autonómico.
</t>
    </r>
    <r>
      <rPr>
        <b/>
        <sz val="11"/>
        <rFont val="Calibri"/>
        <family val="2"/>
        <scheme val="minor"/>
      </rPr>
      <t>La AIReF</t>
    </r>
    <r>
      <rPr>
        <sz val="11"/>
        <rFont val="Calibri"/>
        <family val="2"/>
        <scheme val="minor"/>
      </rPr>
      <t xml:space="preserve"> entiende que no existen unas reglas claras al respecto y que deberían cubrirse estos vacíos normativos en aras de la seguridad jurídica y de la aplicación homogénea de la LOEPSF a todas las EE.LL.</t>
    </r>
  </si>
  <si>
    <r>
      <rPr>
        <b/>
        <sz val="11"/>
        <rFont val="Calibri"/>
        <family val="2"/>
        <scheme val="minor"/>
      </rPr>
      <t>Cálculo reglas fiscales CC.LL</t>
    </r>
    <r>
      <rPr>
        <sz val="11"/>
        <rFont val="Calibri"/>
        <family val="2"/>
        <scheme val="minor"/>
      </rPr>
      <t>. Especifique las consecuencias que se derivarían de la constatación de incorrecciones en el cálculo de las reglas fiscales, así como cuáles serían las consecuencias para el órgano de tutela u órgano responsable, caso de no realizar un ejercicio adecuado de estas funciones.</t>
    </r>
  </si>
  <si>
    <r>
      <rPr>
        <b/>
        <sz val="11"/>
        <rFont val="Calibri"/>
        <family val="2"/>
        <scheme val="minor"/>
      </rPr>
      <t>El MINHAC</t>
    </r>
    <r>
      <rPr>
        <sz val="11"/>
        <rFont val="Calibri"/>
        <family val="2"/>
        <scheme val="minor"/>
      </rPr>
      <t xml:space="preserve"> señala que las medidas a aplicar en caso de incorrecciones en el cálculo de las reglas fiscales son las ya previstas en la normativa vigente, en concreto en el artículo 19 de la Orden HAP/2015/2012.
</t>
    </r>
    <r>
      <rPr>
        <b/>
        <sz val="11"/>
        <rFont val="Calibri"/>
        <family val="2"/>
        <scheme val="minor"/>
      </rPr>
      <t>La AIReF</t>
    </r>
    <r>
      <rPr>
        <sz val="11"/>
        <rFont val="Calibri"/>
        <family val="2"/>
        <scheme val="minor"/>
      </rPr>
      <t xml:space="preserve"> entiende que no existen unas reglas claras al respecto y que deberían cubrirse estos vacíos normativos en aras de la seguridad jurídica y de la aplicación homogénea de la LOEPSF a todas las EE.LL.</t>
    </r>
  </si>
  <si>
    <t>Informe 29/19 complementario evaluación individual presupuestos iniciales 2019 Corporaciones Locales, publicado el 11 de abril</t>
  </si>
  <si>
    <r>
      <rPr>
        <b/>
        <sz val="11"/>
        <rFont val="Calibri"/>
        <family val="2"/>
        <scheme val="minor"/>
      </rPr>
      <t xml:space="preserve">Presentación PEF si incumplimiento. </t>
    </r>
    <r>
      <rPr>
        <sz val="11"/>
        <rFont val="Calibri"/>
        <family val="2"/>
        <scheme val="minor"/>
      </rPr>
      <t xml:space="preserve">Que los ayuntamientos de Barcelona, L’Hospitalet de Llobregat, Sevilla y Vigo, si se constatan en la liquidación del año 2018 los incumplimientos verificados en la ejecución, elaboren y aprueben un PEF en los plazos legales establecidos. </t>
    </r>
  </si>
  <si>
    <t xml:space="preserve">Aytos. de Barcelona, L´Hospitalet de Llobregat, Sevilla y Vigo. </t>
  </si>
  <si>
    <t>PEF</t>
  </si>
  <si>
    <t>Compronmiso de cumplimiento: Ayto. de Barcelona, Sevilla, L´Hospitalet de Llobregat</t>
  </si>
  <si>
    <r>
      <rPr>
        <b/>
        <sz val="11"/>
        <rFont val="Calibri"/>
        <family val="2"/>
        <scheme val="minor"/>
      </rPr>
      <t>Ayto. de Barcelona</t>
    </r>
    <r>
      <rPr>
        <sz val="11"/>
        <rFont val="Calibri"/>
        <family val="2"/>
        <scheme val="minor"/>
      </rPr>
      <t xml:space="preserve"> confirma que de constatarse el incumplimiento de la regla de gasto en la liquidación de 2018, tramitará el correspondiente PEF.
</t>
    </r>
    <r>
      <rPr>
        <b/>
        <sz val="11"/>
        <rFont val="Calibri"/>
        <family val="2"/>
        <scheme val="minor"/>
      </rPr>
      <t>Ayto. de Sevilla</t>
    </r>
    <r>
      <rPr>
        <sz val="11"/>
        <rFont val="Calibri"/>
        <family val="2"/>
        <scheme val="minor"/>
      </rPr>
      <t xml:space="preserve"> señala que si finalmente se constata el incumplimiento de la regla de gasto, cumplirá con el mandato legal y aprobará un PEF, indicando que las medidas dependerán del importe del incumplimiento que arroje en su caso la liquidación pero que el proyecto de presupuestos de 2019 se está elaborando tomando como punto de partida el gasto computable máximo según tasa de referencia y no el gasto computable efectivamente incurrido para subsanar el exceso del gasto, impidiendo que se consolide.
</t>
    </r>
    <r>
      <rPr>
        <b/>
        <sz val="11"/>
        <rFont val="Calibri"/>
        <family val="2"/>
        <scheme val="minor"/>
      </rPr>
      <t>Ayto. de L´Hospitalet</t>
    </r>
    <r>
      <rPr>
        <sz val="11"/>
        <rFont val="Calibri"/>
        <family val="2"/>
        <scheme val="minor"/>
      </rPr>
      <t xml:space="preserve"> </t>
    </r>
    <r>
      <rPr>
        <b/>
        <sz val="11"/>
        <rFont val="Calibri"/>
        <family val="2"/>
        <scheme val="minor"/>
      </rPr>
      <t>de Llobregat</t>
    </r>
    <r>
      <rPr>
        <sz val="11"/>
        <rFont val="Calibri"/>
        <family val="2"/>
        <scheme val="minor"/>
      </rPr>
      <t xml:space="preserve"> señala que el Pleno del Ayuntamiento en sesión de 30/04/2019 aprobó el PEF 2019-2020, que fue aprobado por el órgano de Tutela Financiera de la comunidad autónoma de Catalunya el día 22/05/2019 y posteriormente comunicado al MINHAC
</t>
    </r>
    <r>
      <rPr>
        <b/>
        <sz val="11"/>
        <rFont val="Calibri"/>
        <family val="2"/>
        <scheme val="minor"/>
      </rPr>
      <t>Ayto. de Vigo</t>
    </r>
    <r>
      <rPr>
        <sz val="11"/>
        <rFont val="Calibri"/>
        <family val="2"/>
        <scheme val="minor"/>
      </rPr>
      <t xml:space="preserve"> ya había contestado señalando que ya aprobó el PEF 2019-2020 con fecha 19 de febrero de 2019
</t>
    </r>
  </si>
  <si>
    <r>
      <rPr>
        <b/>
        <sz val="11"/>
        <rFont val="Calibri"/>
        <family val="2"/>
        <scheme val="minor"/>
      </rPr>
      <t>Vigilancia tuteladora.</t>
    </r>
    <r>
      <rPr>
        <sz val="11"/>
        <rFont val="Calibri"/>
        <family val="2"/>
        <scheme val="minor"/>
      </rPr>
      <t xml:space="preserve"> Que las comunidades de Andalucía, Cataluña y Galicia, en su competencia de órganos tuteladores de los ayuntamientos de Barcelona, L’Hospitalet de Llobregat, Sevilla y Vigo, promuevan y lleven a cabo las actuaciones necesarias para que la aprobación definitiva de los PEF debidos se verifique en los plazos correspondientes.</t>
    </r>
  </si>
  <si>
    <t>Andalucía, Cataluña y Galicia</t>
  </si>
  <si>
    <t>Compromiso de cumplimiento o cumplimiento: Andalucía, Galicia, Cataluña</t>
  </si>
  <si>
    <r>
      <t xml:space="preserve">Andalucía </t>
    </r>
    <r>
      <rPr>
        <sz val="11"/>
        <rFont val="Calibri"/>
        <family val="2"/>
        <scheme val="minor"/>
      </rPr>
      <t>indica que el 02/05/2019</t>
    </r>
    <r>
      <rPr>
        <b/>
        <sz val="11"/>
        <rFont val="Calibri"/>
        <family val="2"/>
        <scheme val="minor"/>
      </rPr>
      <t xml:space="preserve"> </t>
    </r>
    <r>
      <rPr>
        <sz val="11"/>
        <rFont val="Calibri"/>
        <family val="2"/>
        <scheme val="minor"/>
      </rPr>
      <t>ha reiterado al Ayuntamiento de Sevilla la obligación de remitir la liquidación consolidada del ejercicio 2018 y que en caso de verificarse el incumplimiento de la regla de gasto que deben presentar un PEF 2019-2020.</t>
    </r>
    <r>
      <rPr>
        <b/>
        <sz val="11"/>
        <rFont val="Calibri"/>
        <family val="2"/>
        <scheme val="minor"/>
      </rPr>
      <t xml:space="preserve">
Galicia </t>
    </r>
    <r>
      <rPr>
        <sz val="11"/>
        <rFont val="Calibri"/>
        <family val="2"/>
        <scheme val="minor"/>
      </rPr>
      <t>señala que, como órgano de tutela del Ayuntamiento de Vigo, aprobó su PEF 2019-2020 por resolución del 5 de junio de 2019.</t>
    </r>
    <r>
      <rPr>
        <b/>
        <sz val="11"/>
        <rFont val="Calibri"/>
        <family val="2"/>
        <scheme val="minor"/>
      </rPr>
      <t xml:space="preserve">
Cataluña</t>
    </r>
    <r>
      <rPr>
        <sz val="11"/>
        <rFont val="Calibri"/>
        <family val="2"/>
        <scheme val="minor"/>
      </rPr>
      <t xml:space="preserve"> ya había contestado mostrando plena conformidad con dicha recomendación.</t>
    </r>
  </si>
  <si>
    <r>
      <rPr>
        <b/>
        <sz val="11"/>
        <rFont val="Calibri"/>
        <family val="2"/>
        <scheme val="minor"/>
      </rPr>
      <t>Cumplimiento de reglas fiscales</t>
    </r>
    <r>
      <rPr>
        <sz val="11"/>
        <rFont val="Calibri"/>
        <family val="2"/>
        <scheme val="minor"/>
      </rPr>
      <t>. Que los Ayuntamientos de Parla, Jaén, Los Barrios, Navalcarnero y Almonte, ajusten sus presupuestos o bien su ejecución al cumplimiento de todas las reglas fiscales, como mecanismo de corto plazo de reversión de su situación de no sostenibilidad en el medio plazo.</t>
    </r>
  </si>
  <si>
    <r>
      <rPr>
        <sz val="11"/>
        <rFont val="Calibri"/>
        <family val="2"/>
        <scheme val="minor"/>
      </rPr>
      <t>Aytos. de Parla, Jaén, Los Barrios, Navalcarnero</t>
    </r>
    <r>
      <rPr>
        <sz val="11"/>
        <color rgb="FFFF0000"/>
        <rFont val="Calibri"/>
        <family val="2"/>
        <scheme val="minor"/>
      </rPr>
      <t xml:space="preserve"> </t>
    </r>
    <r>
      <rPr>
        <sz val="11"/>
        <rFont val="Calibri"/>
        <family val="2"/>
        <scheme val="minor"/>
      </rPr>
      <t>y</t>
    </r>
    <r>
      <rPr>
        <sz val="11"/>
        <color rgb="FFFF0000"/>
        <rFont val="Calibri"/>
        <family val="2"/>
        <scheme val="minor"/>
      </rPr>
      <t xml:space="preserve"> </t>
    </r>
    <r>
      <rPr>
        <sz val="11"/>
        <rFont val="Calibri"/>
        <family val="2"/>
        <scheme val="minor"/>
      </rPr>
      <t>Almonte.</t>
    </r>
  </si>
  <si>
    <t>Aytos. de Parla, Jaén, Los Barrios,  Navalcarnero y Almonte.</t>
  </si>
  <si>
    <t xml:space="preserve">Compromiso de cumplimiento: Aytos. de Los Barrios, Jaén y Almonte
</t>
  </si>
  <si>
    <r>
      <rPr>
        <b/>
        <sz val="11"/>
        <rFont val="Calibri"/>
        <family val="2"/>
        <scheme val="minor"/>
      </rPr>
      <t>Ayto. de Jaén</t>
    </r>
    <r>
      <rPr>
        <sz val="11"/>
        <rFont val="Calibri"/>
        <family val="2"/>
        <scheme val="minor"/>
      </rPr>
      <t xml:space="preserve"> señala que se compromete a convocar un Comité de Expertos y analizar las soluciones que este proponga así como elaborar y ejecutar el presupuesto 2020 para cumplir, en lo posible, las reglas fiscales.
</t>
    </r>
    <r>
      <rPr>
        <b/>
        <sz val="11"/>
        <rFont val="Calibri"/>
        <family val="2"/>
        <scheme val="minor"/>
      </rPr>
      <t>Ayto. de Los Barrios</t>
    </r>
    <r>
      <rPr>
        <sz val="11"/>
        <rFont val="Calibri"/>
        <family val="2"/>
        <scheme val="minor"/>
      </rPr>
      <t xml:space="preserve"> señala que ha rectificado su borrador inicial de manera que el presupuesto aprobado cumplía la estabilidad presupuestaria y la regla de gasto. Ha adoptado medidas de gasto corriente (capítulos 1 y 2) y de ingresos (consignando lo liquidado y no lo reconocido).
</t>
    </r>
    <r>
      <rPr>
        <b/>
        <sz val="11"/>
        <rFont val="Calibri"/>
        <family val="2"/>
        <scheme val="minor"/>
      </rPr>
      <t>Ayto. de Almonte</t>
    </r>
    <r>
      <rPr>
        <sz val="11"/>
        <rFont val="Calibri"/>
        <family val="2"/>
        <scheme val="minor"/>
      </rPr>
      <t xml:space="preserve"> señala que de acuerdo con la liquidación de 2018 ha cumplido la estabilidad y la regla de gasto fijados en el PEF vigente, si bien sin alcanzar los objetivos previstos. Añaden que deben aprobar un presupuesto 2020 con un superávit igual o superior al remanente de tesorería negativo obtenido en la liquidación 2018 para facilitar el cumplimiento en 2019.
</t>
    </r>
    <r>
      <rPr>
        <b/>
        <sz val="11"/>
        <rFont val="Calibri"/>
        <family val="2"/>
        <scheme val="minor"/>
      </rPr>
      <t>Ayto. de Navalcarnero</t>
    </r>
    <r>
      <rPr>
        <sz val="11"/>
        <rFont val="Calibri"/>
        <family val="2"/>
        <scheme val="minor"/>
      </rPr>
      <t xml:space="preserve"> señala que, desde el actual gobierno municipal en junio de 2015, viene adoptando medidas de reducción de gastos por lo que la adopción de más medidas conllevaría la imposibilidad de prestar los servicios básicos y esenciales y tampoco medidas de ingresos que, o bien, están en su tope máximo, o bien, en el caso del IBI se ha ido incrementando en los últimos años. Añade que ha cumplido estabilidad y regla de gasto en 2018.
</t>
    </r>
    <r>
      <rPr>
        <b/>
        <sz val="11"/>
        <rFont val="Calibri"/>
        <family val="2"/>
        <scheme val="minor"/>
      </rPr>
      <t>AIReF</t>
    </r>
    <r>
      <rPr>
        <sz val="11"/>
        <rFont val="Calibri"/>
        <family val="2"/>
        <scheme val="minor"/>
      </rPr>
      <t xml:space="preserve"> considera que, dado que Navalcarnero reconoce en sus previsiones que va a incumplir 2019, debería adoptar medidas preventivas de la LOEPSF de cara a evitar ese incumplimiento al cierr</t>
    </r>
  </si>
  <si>
    <r>
      <rPr>
        <b/>
        <sz val="11"/>
        <rFont val="Calibri"/>
        <family val="2"/>
        <scheme val="minor"/>
      </rPr>
      <t>Vigilancia tuteladora.</t>
    </r>
    <r>
      <rPr>
        <sz val="11"/>
        <rFont val="Calibri"/>
        <family val="2"/>
        <scheme val="minor"/>
      </rPr>
      <t xml:space="preserve"> Que el MINHAC como órganos de tutela de los Ayuntamientos de Parla y Navalcarnero y la Comunidad Autónoma de Andalucía como órgano de tutela de los de Jaén, Los Barrios y Almonte, vigilen el cumplimiento de las reglas fiscales por parte de estas CC.LL. y, en su caso, realicen las actuaciones necesarias en ejecución para evitar a fin de año que se verifique el incumplimiento. </t>
    </r>
  </si>
  <si>
    <t>Estabilidad Presupuestaria</t>
  </si>
  <si>
    <t>MINHAC, Andalucía</t>
  </si>
  <si>
    <t xml:space="preserve">Explicación: MINHAC
Compromiso de cumplimiento: Andalucía </t>
  </si>
  <si>
    <r>
      <rPr>
        <b/>
        <sz val="11"/>
        <rFont val="Calibri"/>
        <family val="2"/>
        <scheme val="minor"/>
      </rPr>
      <t>El MINHAC</t>
    </r>
    <r>
      <rPr>
        <sz val="11"/>
        <rFont val="Calibri"/>
        <family val="2"/>
        <scheme val="minor"/>
      </rPr>
      <t xml:space="preserve"> señala que ya está cumpliendo esta recomendación, dado que vigila el cumplimiento de las reglas fiscales y formula requerimientos para elaborar los PEF en su caso de que no las cumplan. Además hay mayor control porque ambos ayuntamientos están adheridos al Fondo de Ordenación
</t>
    </r>
    <r>
      <rPr>
        <b/>
        <sz val="11"/>
        <rFont val="Calibri"/>
        <family val="2"/>
        <scheme val="minor"/>
      </rPr>
      <t>Andalucía</t>
    </r>
    <r>
      <rPr>
        <sz val="11"/>
        <rFont val="Calibri"/>
        <family val="2"/>
        <scheme val="minor"/>
      </rPr>
      <t xml:space="preserve"> señala para el Ayuntamiento de Jaén, que los desequilibrios estructurales generados hacen necesaria la adopción de medidas globales dentro de un plan integral para mejorar su situación, en línea con la recomendación de la AIReF de la creación de una comisión de expertos, lo que se ha comunicado al MINHAC. Para Los Barrios como incumplió el límite de deuda viva en 2018 le solicitó adecuar su presupuestos o su ejecución al límite de deuda y en concreto que manden un Plan de Tesorería actualizado e informe detallado de las medidas a adoptar. Para Almonte, señala que las medidas adoptadas en el PEF 2018-2019 en vigor parece que están teniendo efecto reduciéndose el PMP del primer trimestre de 2019 de 273,84 días a 76,19 y que el presupuesto 2019 cumple la estabilidad presupuestaria, la regla de gasto y un volumen de deuda inferior al 110% de los ingresos corrientes consolidados.</t>
    </r>
  </si>
  <si>
    <t xml:space="preserve">Informes individuales sobre presupuestos iniciales 2019 CC.AA, publicados el 11 de abril </t>
  </si>
  <si>
    <r>
      <rPr>
        <b/>
        <sz val="11"/>
        <rFont val="Calibri"/>
        <family val="2"/>
        <scheme val="minor"/>
      </rPr>
      <t>Control del gasto.</t>
    </r>
    <r>
      <rPr>
        <sz val="11"/>
        <rFont val="Calibri"/>
        <family val="2"/>
        <scheme val="minor"/>
      </rPr>
      <t xml:space="preserve"> Castilla-La Mancha adopte medidas concretas de control del gasto, dado el crecimiento de los empleos observado en 2018 que se aprecia también acusado en 2019.</t>
    </r>
  </si>
  <si>
    <t>Castilla-la Mancha</t>
  </si>
  <si>
    <t>Medidas</t>
  </si>
  <si>
    <r>
      <rPr>
        <b/>
        <sz val="11"/>
        <rFont val="Calibri"/>
        <family val="2"/>
        <scheme val="minor"/>
      </rPr>
      <t>Castilla-La Mancha</t>
    </r>
    <r>
      <rPr>
        <sz val="11"/>
        <rFont val="Calibri"/>
        <family val="2"/>
        <scheme val="minor"/>
      </rPr>
      <t xml:space="preserve"> no propone ninguna medida de control del gasto sino que señala dos medidas concretas de ingresos: reforzar el seguimiento de la tarifa del trasvase y certificar el importe pendiente del Fondo Social Europeo en materia de educación. Adicionalmente, considera restrictiva la prórroga del presupuesto autonómico debido a la actualización de la estimación de ingresos para 2018 y 2019 por los fondos de la UE previstos y los ingresos del trasvase, permitiendo unos ingresos superiores a los créditos iniciales del presupuesto prorrogado financiados con fondos propios.</t>
    </r>
  </si>
  <si>
    <r>
      <rPr>
        <b/>
        <sz val="11"/>
        <rFont val="Calibri"/>
        <family val="2"/>
        <scheme val="minor"/>
      </rPr>
      <t>Control de fondos de la Unión Europea (UE)</t>
    </r>
    <r>
      <rPr>
        <sz val="11"/>
        <rFont val="Calibri"/>
        <family val="2"/>
        <scheme val="minor"/>
      </rPr>
      <t>. Las CC.AA de Castilla-La Mancha y Extremadura efectúen un seguimiento mensual sobre los fondos de la UE, que se comunique a la AIReF y en el que se identifiquen y se actualicen:
▪ los gastos certificados y pendientes de certificar en el año, identificando el ejercicio al que corresponden esos gastos realizados (años anteriores o año actual) y
▪ los ingresos realizados y previstos en el año en función de los datos anteriores.</t>
    </r>
  </si>
  <si>
    <t>Castilla-la Mancha, Extremadura</t>
  </si>
  <si>
    <t>Compromiso de cumplimiento: Castilla-La Mancha, Extremadura</t>
  </si>
  <si>
    <r>
      <rPr>
        <b/>
        <sz val="11"/>
        <rFont val="Calibri"/>
        <family val="2"/>
        <scheme val="minor"/>
      </rPr>
      <t>Castilla-La Mancha</t>
    </r>
    <r>
      <rPr>
        <sz val="11"/>
        <rFont val="Calibri"/>
        <family val="2"/>
        <scheme val="minor"/>
      </rPr>
      <t xml:space="preserve"> propone enviar la información solicitada a finales de los meses de junio, septiembre, octubre y noviembre.
</t>
    </r>
    <r>
      <rPr>
        <b/>
        <sz val="11"/>
        <rFont val="Calibri"/>
        <family val="2"/>
        <scheme val="minor"/>
      </rPr>
      <t>Extremadura</t>
    </r>
    <r>
      <rPr>
        <sz val="11"/>
        <rFont val="Calibri"/>
        <family val="2"/>
        <scheme val="minor"/>
      </rPr>
      <t xml:space="preserve"> propone enviar la primera comunicación una vez concluido el primer semestre y aprovecharán los cuestionarios integrados que actulizan periódicamente para su remisión al MINHAC en la pestaña </t>
    </r>
    <r>
      <rPr>
        <i/>
        <sz val="11"/>
        <rFont val="Calibri"/>
        <family val="2"/>
        <scheme val="minor"/>
      </rPr>
      <t>I16 Fondos Europeos</t>
    </r>
    <r>
      <rPr>
        <sz val="11"/>
        <rFont val="Calibri"/>
        <family val="2"/>
        <scheme val="minor"/>
      </rPr>
      <t>.</t>
    </r>
  </si>
  <si>
    <r>
      <rPr>
        <b/>
        <sz val="11"/>
        <rFont val="Calibri"/>
        <family val="2"/>
        <scheme val="minor"/>
      </rPr>
      <t xml:space="preserve">Adopción de medidas. </t>
    </r>
    <r>
      <rPr>
        <sz val="11"/>
        <rFont val="Calibri"/>
        <family val="2"/>
        <scheme val="minor"/>
      </rPr>
      <t>La Comunitat Valenciana adopte medidas que permitan la reducción del gasto y/o el aumento de ingresos y con ello recuperar la senda de convergencia hacia el objetivo de estabilidad y el cumplimiento de la regla de gasto. La AIReF hará un seguimiento de esta recomendación de acuerdo con el procedimiento establecido a tal fin.</t>
    </r>
  </si>
  <si>
    <t>Estabilidad presupuestaria y regla de gasto</t>
  </si>
  <si>
    <t>C. Valenciana</t>
  </si>
  <si>
    <r>
      <rPr>
        <b/>
        <sz val="11"/>
        <rFont val="Calibri"/>
        <family val="2"/>
        <scheme val="minor"/>
      </rPr>
      <t>Comunitat Valenciana</t>
    </r>
    <r>
      <rPr>
        <sz val="11"/>
        <rFont val="Calibri"/>
        <family val="2"/>
        <scheme val="minor"/>
      </rPr>
      <t xml:space="preserve"> señala que la reforma del sistema de financiación resulta crucial y supondrá un cambio en los escenarios financieros de la comunidad y determinará el cumplimiento de los objetivos fiscales en un marco de equidad con respecto al resto de CC.AA. Adicionalmente, señala que ha hecho un gran esfuerzo durante los últimos años para la reducción del déficit público y que su intención es la de avanzar en este sentido por lo que tiene la voluntad de continuar efectuando el seguimiento de la ejecución y los procesos de revisión del gasto ya iniciados, evitando medidas de incremento de gasto.
</t>
    </r>
    <r>
      <rPr>
        <b/>
        <sz val="11"/>
        <rFont val="Calibri"/>
        <family val="2"/>
        <scheme val="minor"/>
      </rPr>
      <t xml:space="preserve">La AIReF </t>
    </r>
    <r>
      <rPr>
        <sz val="11"/>
        <rFont val="Calibri"/>
        <family val="2"/>
        <scheme val="minor"/>
      </rPr>
      <t>insiste en la necesidad de que se adopten medidas y decisiones de ejecución presupuestaria encaminadas a una evolución sostenible del gasto de la comunidad.</t>
    </r>
  </si>
  <si>
    <r>
      <rPr>
        <b/>
        <sz val="11"/>
        <rFont val="Calibri"/>
        <family val="2"/>
        <scheme val="minor"/>
      </rPr>
      <t>Vigilancia de adopción de medidas.</t>
    </r>
    <r>
      <rPr>
        <sz val="11"/>
        <rFont val="Calibri"/>
        <family val="2"/>
        <scheme val="minor"/>
      </rPr>
      <t xml:space="preserve"> El MINHAC realice un seguimiento estrecho de la implementación por la Comunitat Valenciana de estas medidas de cuyos resultados se informará a la AIReF antes de la elaboración del informe de julio sobre cumplimiento esperado del objetivo de estabilidad y regla de gasto 2019.</t>
    </r>
  </si>
  <si>
    <r>
      <rPr>
        <b/>
        <sz val="11"/>
        <rFont val="Calibri"/>
        <family val="2"/>
        <scheme val="minor"/>
      </rPr>
      <t>El MINHAC</t>
    </r>
    <r>
      <rPr>
        <sz val="11"/>
        <rFont val="Calibri"/>
        <family val="2"/>
        <scheme val="minor"/>
      </rPr>
      <t xml:space="preserve"> dice que ya cumple esta recomendación a través del seguimiento de las medidas adoptadas o previstas adoptar por las CC.AA en los PEF y Planes de Ajuste, lo que se publica en la Central Económico Financiera.
</t>
    </r>
    <r>
      <rPr>
        <b/>
        <sz val="11"/>
        <rFont val="Calibri"/>
        <family val="2"/>
        <scheme val="minor"/>
      </rPr>
      <t xml:space="preserve">La AIReF </t>
    </r>
    <r>
      <rPr>
        <sz val="11"/>
        <rFont val="Calibri"/>
        <family val="2"/>
        <scheme val="minor"/>
      </rPr>
      <t>insiste en la necesidad de que se adopten medidas y decisiones de ejecución presupuestaria encaminadas a una evolución sostenible del gasto de la comunidad.</t>
    </r>
  </si>
  <si>
    <r>
      <rPr>
        <b/>
        <sz val="11"/>
        <rFont val="Calibri"/>
        <family val="2"/>
        <scheme val="minor"/>
      </rPr>
      <t>Fijación de objetivos individuales.</t>
    </r>
    <r>
      <rPr>
        <sz val="11"/>
        <rFont val="Calibri"/>
        <family val="2"/>
        <scheme val="minor"/>
      </rPr>
      <t xml:space="preserve"> El MINHAC evalúe la situación de la Comunitat Valenciana y Región de Murcia y establezca una senda de objetivos alcanzable y realista en concordancia con su situación fiscal.</t>
    </r>
  </si>
  <si>
    <t>Acuerdo de Consejo de Ministros</t>
  </si>
  <si>
    <t xml:space="preserve">Explicación </t>
  </si>
  <si>
    <r>
      <rPr>
        <b/>
        <sz val="11"/>
        <rFont val="Calibri"/>
        <family val="2"/>
        <scheme val="minor"/>
      </rPr>
      <t>El MINHAC</t>
    </r>
    <r>
      <rPr>
        <sz val="11"/>
        <rFont val="Calibri"/>
        <family val="2"/>
        <scheme val="minor"/>
      </rPr>
      <t xml:space="preserve"> señala que ya cumple esta recomendación al evaluar los informes trimestrales de seguimiento de los PEF de estas CC.AA
</t>
    </r>
    <r>
      <rPr>
        <b/>
        <sz val="11"/>
        <rFont val="Calibri"/>
        <family val="2"/>
        <scheme val="minor"/>
      </rPr>
      <t>La AIReF</t>
    </r>
    <r>
      <rPr>
        <sz val="11"/>
        <rFont val="Calibri"/>
        <family val="2"/>
        <scheme val="minor"/>
      </rPr>
      <t xml:space="preserve"> considera que esta circunstancia  no elimina el amplio margen de mejora que motivó la recomendación</t>
    </r>
  </si>
  <si>
    <t xml:space="preserve">Informe 32/19 sobre la actualización del Programa de Estabilidad del Reino de España 2019-2022, publicado el 9 de mayo </t>
  </si>
  <si>
    <r>
      <rPr>
        <b/>
        <sz val="11"/>
        <rFont val="Calibri"/>
        <family val="2"/>
        <scheme val="minor"/>
      </rPr>
      <t>Aplicación de la Revisión del gasto.</t>
    </r>
    <r>
      <rPr>
        <sz val="11"/>
        <rFont val="Calibri"/>
        <family val="2"/>
        <scheme val="minor"/>
      </rPr>
      <t xml:space="preserve"> Se concreten las medidas que se van a adoptar en el marco del procedimiento de revisión integral del gasto comprometido con las instituciones comunitarias y cuya realización, en varias fases y áreas específicas de gasto, se encargó a la AIReF por Acuerdo del Consejo de Ministros. Como cierre de las sucesivas revisiones encargadas, el Acuerdo de Consejo de Ministros que concrete estas medidas debería incluir los compromisos concretos asumidos, con un horizonte claro de implementación y un procedimiento definido de evaluación y seguimiento</t>
    </r>
  </si>
  <si>
    <t>Compromiso de cumplimiento: MINHAC</t>
  </si>
  <si>
    <r>
      <rPr>
        <b/>
        <sz val="11"/>
        <rFont val="Calibri"/>
        <family val="2"/>
        <scheme val="minor"/>
      </rPr>
      <t>El MINHAC</t>
    </r>
    <r>
      <rPr>
        <sz val="11"/>
        <rFont val="Calibri"/>
        <family val="2"/>
        <scheme val="minor"/>
      </rPr>
      <t xml:space="preserve"> valora positivamente esta recomendación, que ya ha incorporado y, que tendrá en cuenta como herramienta de mejora en la gestión de las políticas públicas, en general. En particular, indica que las principales conclusiones derivadas del proceso de revisión del gasto han sido objeto de informe de Consejo de Ministros el pasado 31 de mayo y que la APE 2019 ya incorpora una relación de las recomendaciones derivadas de esta primera fase de spending review que el Gobierno considera pueden implementarse en el ámbito del gasto sanitario y farmacéutico.</t>
    </r>
  </si>
  <si>
    <r>
      <rPr>
        <b/>
        <sz val="11"/>
        <rFont val="Calibri"/>
        <family val="2"/>
        <scheme val="minor"/>
      </rPr>
      <t>Coherencia macro -fiscal.</t>
    </r>
    <r>
      <rPr>
        <sz val="11"/>
        <rFont val="Calibri"/>
        <family val="2"/>
        <scheme val="minor"/>
      </rPr>
      <t xml:space="preserve"> En los distintos hitos del ciclo presupuestario se asegure la coherencia entre el cuadro macroeconómico y las proyecciones fiscales</t>
    </r>
  </si>
  <si>
    <t>MINECO</t>
  </si>
  <si>
    <t>MINECO, MINHAC</t>
  </si>
  <si>
    <r>
      <rPr>
        <b/>
        <sz val="11"/>
        <rFont val="Calibri"/>
        <family val="2"/>
        <scheme val="minor"/>
      </rPr>
      <t>MINECO</t>
    </r>
    <r>
      <rPr>
        <sz val="11"/>
        <rFont val="Calibri"/>
        <family val="2"/>
        <scheme val="minor"/>
      </rPr>
      <t xml:space="preserve"> y</t>
    </r>
    <r>
      <rPr>
        <b/>
        <sz val="11"/>
        <rFont val="Calibri"/>
        <family val="2"/>
        <scheme val="minor"/>
      </rPr>
      <t xml:space="preserve"> MINHAC</t>
    </r>
    <r>
      <rPr>
        <sz val="11"/>
        <rFont val="Calibri"/>
        <family val="2"/>
        <scheme val="minor"/>
      </rPr>
      <t xml:space="preserve"> señalan que se ha reforzado la coordinación y trabajo conjunto con el MINHAC y que en cumplimiento del RD 337/2018, la planificación presupuestaria se basará el escenario macroeconómico realista, utilizando el más probable o más prudente y el escenario macroeconómico del Gobierno en la APE 2019-2022 fue considerado prudente por la AIReF. Además, el MINHAC añade que el Plan Presupuestario 2019 recoge la orientación fiscal con base en el escenario macroeconómico 2018-2019 y que, en base al plan presupuestario y al cuadro macroeconómico, se elaboró el proyecto de PGE 2019.
</t>
    </r>
    <r>
      <rPr>
        <b/>
        <sz val="11"/>
        <rFont val="Calibri"/>
        <family val="2"/>
        <scheme val="minor"/>
      </rPr>
      <t>La AIReF</t>
    </r>
    <r>
      <rPr>
        <sz val="11"/>
        <rFont val="Calibri"/>
        <family val="2"/>
        <scheme val="minor"/>
      </rPr>
      <t xml:space="preserve"> insiste en la importancia de que esta coherencia se garantice teniendo en cuenta los riesgos y dificultades de evaluación que, desde la perspectiva del cumplimiento de los objetivos fiscales, están asociados a esta falta de vinculación.</t>
    </r>
  </si>
  <si>
    <r>
      <rPr>
        <b/>
        <sz val="11"/>
        <rFont val="Calibri"/>
        <family val="2"/>
        <scheme val="minor"/>
      </rPr>
      <t xml:space="preserve">Publicación de metodología de previsiones. </t>
    </r>
    <r>
      <rPr>
        <sz val="11"/>
        <rFont val="Calibri"/>
        <family val="2"/>
        <scheme val="minor"/>
      </rPr>
      <t>Que el Ministerio de Trabajo, Migraciones y Seguridad Social haga públicos y accesibles los resultados, datos, hipótesis y metodología que sustentan sus previsiones de gasto en pensiones, de manera que sea posible la replicabilidad de sus estimaciones.</t>
    </r>
  </si>
  <si>
    <t>Ministerio de Trabajo, Migraciones y Seguridad Social</t>
  </si>
  <si>
    <t>Publicación</t>
  </si>
  <si>
    <r>
      <rPr>
        <b/>
        <sz val="11"/>
        <rFont val="Calibri"/>
        <family val="2"/>
        <scheme val="minor"/>
      </rPr>
      <t xml:space="preserve">El Ministerio de Trabajo, Migraciones y Seguridad Social </t>
    </r>
    <r>
      <rPr>
        <sz val="11"/>
        <rFont val="Calibri"/>
        <family val="2"/>
        <scheme val="minor"/>
      </rPr>
      <t>se compromete a elaborar el documento metodológico en el que se detallen los datos, hipótesis, metodología y resultados a efectos de su publicación, puesto que las previsiones de gasto en pensiones recogidas en la APE 2019-20200 se derivan de estudios de carácter interno, motivo por el cual no se habían publicado hasta la fecha.</t>
    </r>
  </si>
  <si>
    <r>
      <rPr>
        <b/>
        <sz val="11"/>
        <rFont val="Calibri"/>
        <family val="2"/>
        <scheme val="minor"/>
      </rPr>
      <t>Adopción de medidas.</t>
    </r>
    <r>
      <rPr>
        <sz val="11"/>
        <rFont val="Calibri"/>
        <family val="2"/>
        <scheme val="minor"/>
      </rPr>
      <t xml:space="preserve"> Extremadura y Región de Murcia eviten medidas que perjudiquen el cumplimiento de las reglas fiscales, y lleven a cabo, dentro de sus posibilidades, actuaciones que favorezcan dicho cumplimiento.</t>
    </r>
  </si>
  <si>
    <t>Extremadura, Región de Murcia</t>
  </si>
  <si>
    <t>Compromiso de cumplimiento: Extremadura
Explicación: Región de Murcia</t>
  </si>
  <si>
    <r>
      <rPr>
        <b/>
        <sz val="11"/>
        <rFont val="Calibri"/>
        <family val="2"/>
        <scheme val="minor"/>
      </rPr>
      <t>Extremadura</t>
    </r>
    <r>
      <rPr>
        <sz val="11"/>
        <rFont val="Calibri"/>
        <family val="2"/>
        <scheme val="minor"/>
      </rPr>
      <t xml:space="preserve"> manifiesta su intención de cumplir la recomendación y señala que existe una revisión continua del gasto con la posibilidad de que el Consejo de Gobierno acuerde la no disponibilidad de créditos en caso de que fuese necesario, facilitando en todo momento el cumplimiento del objetivo de estabilidad.
</t>
    </r>
    <r>
      <rPr>
        <b/>
        <sz val="11"/>
        <rFont val="Calibri"/>
        <family val="2"/>
        <scheme val="minor"/>
      </rPr>
      <t>Región de Murcia</t>
    </r>
    <r>
      <rPr>
        <sz val="11"/>
        <rFont val="Calibri"/>
        <family val="2"/>
        <scheme val="minor"/>
      </rPr>
      <t xml:space="preserve"> reitera las consideraciones que hizo al responder a la recomendación del informe de líneas en el que manifiesta su compromiso con la estabilidad presupuestaria pero sin evitar medidas de incremento de gasto.</t>
    </r>
  </si>
  <si>
    <t>Informe 29/19 complementario evaluación individual presupuestos iniciales 2019 CC.LL, publicado el 11 de abril</t>
  </si>
  <si>
    <r>
      <rPr>
        <b/>
        <sz val="11"/>
        <rFont val="Calibri"/>
        <family val="2"/>
        <scheme val="minor"/>
      </rPr>
      <t>Gradualidad de la LOEPSF.</t>
    </r>
    <r>
      <rPr>
        <sz val="11"/>
        <rFont val="Calibri"/>
        <family val="2"/>
        <scheme val="minor"/>
      </rPr>
      <t xml:space="preserve"> Que los Ayuntamientos de Valencia y Gijón apliquen la gradualidad de la Ley Orgánica de Estabilidad Presupuestaria y Sostenibilidad Financiera, según la cual de la no aprobación de un PEF se deriva la aplicación de las mismas medidas correctivas que, para el incumplimiento de los mismos, establece el artículo 25 de dicha Ley; en particular, la adopción de los acuerdos de no disponibilidad por el citado incumplimiento legal.</t>
    </r>
  </si>
  <si>
    <t>Informe sobre líneas fundamentales de los presupuestos 2019 CC.LL.</t>
  </si>
  <si>
    <t>Se sigue sin contar con un PEF 2018-2019.</t>
  </si>
  <si>
    <t>Ayuntamientos de Gijón y Valencia</t>
  </si>
  <si>
    <r>
      <rPr>
        <b/>
        <sz val="11"/>
        <rFont val="Calibri"/>
        <family val="2"/>
        <scheme val="minor"/>
      </rPr>
      <t>Ayto. de Gijón</t>
    </r>
    <r>
      <rPr>
        <sz val="11"/>
        <rFont val="Calibri"/>
        <family val="2"/>
        <scheme val="minor"/>
      </rPr>
      <t xml:space="preserve"> reitera que a pesar de no resultar aprobado el PEF por incumplimiento de la regla de gasto 2017 ni tampoco el acuerdo de no disponbilidad de créditos por le Pleno de la Corporación, se tomó acuerdo de no disponibilidad por la Presidenta de la Corporación y de los datos de la liquidación del ejercicio 2018 a nivel consolidado, se pone de manifiesto el cumplimiento de los objetivos establecidos en la LOEPSF. Añade que la alcandía pretende aprobar el acuerdo de no disponibilidad de créditos para garantizar el cumplimiento de los objetivos en 2019.
</t>
    </r>
    <r>
      <rPr>
        <b/>
        <sz val="11"/>
        <rFont val="Calibri"/>
        <family val="2"/>
        <scheme val="minor"/>
      </rPr>
      <t>Ayto. de Valencia</t>
    </r>
    <r>
      <rPr>
        <sz val="11"/>
        <rFont val="Calibri"/>
        <family val="2"/>
        <scheme val="minor"/>
      </rPr>
      <t xml:space="preserve"> considera que ha cumplido tanto la regla de gasto en 2017 como en 2018, por lo que no procede la aprobación del correspondiente PEF.</t>
    </r>
  </si>
  <si>
    <r>
      <rPr>
        <b/>
        <sz val="11"/>
        <rFont val="Calibri"/>
        <family val="2"/>
        <scheme val="minor"/>
      </rPr>
      <t>Tutela financiera.</t>
    </r>
    <r>
      <rPr>
        <sz val="11"/>
        <rFont val="Calibri"/>
        <family val="2"/>
        <scheme val="minor"/>
      </rPr>
      <t xml:space="preserve"> Que la Comunitat Valenciana y el Principado de Asturias, órganos de tutela de los Ayuntamientos de Valencia y Gijón, respectivamente, lleven a cabo las actuaciones necesarias para asegurar la aplicación de las medidas correctivas indicadas.</t>
    </r>
  </si>
  <si>
    <r>
      <rPr>
        <b/>
        <sz val="11"/>
        <rFont val="Calibri"/>
        <family val="2"/>
        <scheme val="minor"/>
      </rPr>
      <t>El Principado de Asturias</t>
    </r>
    <r>
      <rPr>
        <sz val="11"/>
        <rFont val="Calibri"/>
        <family val="2"/>
        <scheme val="minor"/>
      </rPr>
      <t xml:space="preserve"> reitera que, el 30 de julio de 2018, recordó al Ayuntamiento la necesidad de cumplir al artículo 25 de la LOEPSF dada la no aprobación de un PEF por el incumplimiento de la regla de gasto 2017. El Ayuntamiento remitió a la comunidad propuesta de acuerdo de no disponibilidad y retenciones de crédito pero como fue rechazada por el Pleno de la Corporación municipal, el 15 de octubre de 2018, se requirió de nuevo la adopción de medidas correctoras alternativas a los acuerdos de no disponibilidad con el fin de garantizar el cumplimiento de la regla de gasto en el ejercicio, la cual, según información provisional, se habría cumplido en 2018.
</t>
    </r>
    <r>
      <rPr>
        <b/>
        <sz val="11"/>
        <rFont val="Calibri"/>
        <family val="2"/>
        <scheme val="minor"/>
      </rPr>
      <t>Comunitat Valenciana</t>
    </r>
    <r>
      <rPr>
        <sz val="11"/>
        <rFont val="Calibri"/>
        <family val="2"/>
        <scheme val="minor"/>
      </rPr>
      <t xml:space="preserve"> reitera que, a la vista de que el Ayuntamiento de Valencia mantenía su decisión de no aprobar un PEF 2018-2019 por seguir sosteniendo el cumplimiento de la regla de gasto de 2017, dio traslado de esta cuestión a la IGAE el pasado 30 de noviembre de 2018 y a la Subdirección General de relaciones Financieras con las Entidades Locales, sin haber obtenido respuesta a la cuestión planteada. Dado que con los datos de liquidación del ejercicio 2018 el Ayuntamiento ha cumplido el objetivo de estabilidad y la regla de gasto de 2018, la Comunitat Valenciana entiende que  la adopción de las medidas recomendadas ha devenido extemporánea.</t>
    </r>
  </si>
  <si>
    <t xml:space="preserve">Informe sobre la actualización del Programa de Estabilidad 2019-2022, publicado el 9 de mayo </t>
  </si>
  <si>
    <r>
      <rPr>
        <b/>
        <sz val="11"/>
        <rFont val="Calibri"/>
        <family val="2"/>
        <scheme val="minor"/>
      </rPr>
      <t>Intercambio de información.</t>
    </r>
    <r>
      <rPr>
        <sz val="11"/>
        <rFont val="Calibri"/>
        <family val="2"/>
        <scheme val="minor"/>
      </rPr>
      <t xml:space="preserve"> Se regule el flujo y el calendario de intercambio de información mediante un convenio o “memorando de entendimiento” (MoU), en línea con las prácticas habituales de los países del entorno.</t>
    </r>
  </si>
  <si>
    <r>
      <rPr>
        <b/>
        <sz val="11"/>
        <rFont val="Calibri"/>
        <family val="2"/>
        <scheme val="minor"/>
      </rPr>
      <t>MINECO y MINHAC</t>
    </r>
    <r>
      <rPr>
        <sz val="11"/>
        <rFont val="Calibri"/>
        <family val="2"/>
        <scheme val="minor"/>
      </rPr>
      <t xml:space="preserve"> reiteran las consideraciones que hicieron al responder al informe sobre el proyecto de los Presupuestos Generales del Estado 2019, señalando que la normativa en vigor ya es muy precisa en cuanto a las cuestiones procedimentales y regula de manera exhaustiva y detallada como deben ser los flujos de información entre la AIReF y las distintas administraciones.
</t>
    </r>
    <r>
      <rPr>
        <b/>
        <sz val="11"/>
        <rFont val="Calibri"/>
        <family val="2"/>
        <scheme val="minor"/>
      </rPr>
      <t>La AIReF</t>
    </r>
    <r>
      <rPr>
        <sz val="11"/>
        <rFont val="Calibri"/>
        <family val="2"/>
        <scheme val="minor"/>
      </rPr>
      <t xml:space="preserve"> no comparte la suficiencia de esta información y considera que debería acordarse el mencionado convenio o MoU.</t>
    </r>
  </si>
  <si>
    <t>Informe 33/19 de cumplimiento esperado de los objetivos y regla de gasto 2019, publicado el 18 de julio</t>
  </si>
  <si>
    <r>
      <rPr>
        <b/>
        <sz val="11"/>
        <rFont val="Calibri"/>
        <family val="2"/>
        <scheme val="minor"/>
      </rPr>
      <t xml:space="preserve">Destino de ingresos y ahorros a reducir desviaciones. </t>
    </r>
    <r>
      <rPr>
        <sz val="11"/>
        <rFont val="Calibri"/>
        <family val="2"/>
        <scheme val="minor"/>
      </rPr>
      <t>La Administración Central destine los ingresos que se obtengan por encima de lo previsto, así como los ahorros derivados de la ausencia de modificaciones en el Suministro Inmediato de Información (SII) del IVA para reducir la desviación sobre su objetivo de estabilidad presupuestaria.</t>
    </r>
  </si>
  <si>
    <r>
      <rPr>
        <b/>
        <sz val="11"/>
        <rFont val="Calibri"/>
        <family val="2"/>
        <scheme val="minor"/>
      </rPr>
      <t>El MINHAC</t>
    </r>
    <r>
      <rPr>
        <sz val="11"/>
        <rFont val="Calibri"/>
        <family val="2"/>
        <scheme val="minor"/>
      </rPr>
      <t xml:space="preserve"> señala haber puesto en marcha los mecanismos necesarios para garantizar que en 2019 se alcancen los objetivos de estabilidad (aprobación por el MINHAC de todas las actuaciones que se tengan previsto iniciar en 2019 de una amplia tipología de gastos y establecimiento de determinados límites para la iniciación de nuevos expedientes de gasto). Añade que la modificación del SII del IVA prevista en el proyecto de PGE 2019 donde se modificaba la consecuencia negativa en los recursos de las CC.AA. no entrará en vigor y consecuentemente no hay ahorro real derivado de la ausencia de modificaciones en el SII.
</t>
    </r>
    <r>
      <rPr>
        <b/>
        <sz val="11"/>
        <rFont val="Calibri"/>
        <family val="2"/>
        <scheme val="minor"/>
      </rPr>
      <t>La AIReF</t>
    </r>
    <r>
      <rPr>
        <sz val="11"/>
        <rFont val="Calibri"/>
        <family val="2"/>
        <scheme val="minor"/>
      </rPr>
      <t xml:space="preserve"> considera que, al no producirse la modificación en el SII del IVA, el Estado ha tenido que pagar menos liquidaciones negativas alas CC.AA. y, por tanto, debería aprovechar esos ahorros generados a reducir su desviación del objetivo de estabilidad fijado.</t>
    </r>
  </si>
  <si>
    <r>
      <rPr>
        <b/>
        <sz val="11"/>
        <rFont val="Calibri"/>
        <family val="2"/>
        <scheme val="minor"/>
      </rPr>
      <t>Fijación de objetivos de estabilidad.</t>
    </r>
    <r>
      <rPr>
        <sz val="11"/>
        <rFont val="Calibri"/>
        <family val="2"/>
        <scheme val="minor"/>
      </rPr>
      <t xml:space="preserve"> La fijación de los objetivos de estabilidad 2020-2022 de las CC.AA. Se realice de manera diferenciada, atendiendo a la posición fiscal de cada una de ellas.</t>
    </r>
  </si>
  <si>
    <t>Aplicación LOEPSF</t>
  </si>
  <si>
    <t>Compromiso de análisis de la recomendación</t>
  </si>
  <si>
    <r>
      <rPr>
        <b/>
        <sz val="11"/>
        <rFont val="Calibri"/>
        <family val="2"/>
        <scheme val="minor"/>
      </rPr>
      <t>El MINHAC</t>
    </r>
    <r>
      <rPr>
        <sz val="11"/>
        <rFont val="Calibri"/>
        <family val="2"/>
        <scheme val="minor"/>
      </rPr>
      <t xml:space="preserve"> se compromete a valorar esta recomendación asegurando el cumplimiento del objetivo de estabilidad del conjunto de AA.PP y trasladará la propuesta a la AIReF de acuerdo con el artículo 16 de la LOEPSF. </t>
    </r>
  </si>
  <si>
    <r>
      <rPr>
        <b/>
        <sz val="11"/>
        <color theme="1"/>
        <rFont val="Calibri"/>
        <family val="2"/>
        <scheme val="minor"/>
      </rPr>
      <t>Fijación de objetivos de deuda.</t>
    </r>
    <r>
      <rPr>
        <sz val="11"/>
        <color theme="1"/>
        <rFont val="Calibri"/>
        <family val="2"/>
        <scheme val="minor"/>
      </rPr>
      <t xml:space="preserve"> La fijación de los objetivos de deuda 2020-2022 tenga en cuenta los objetivos de estabilidad diferenciados y considere el superávit obtenido en el ejercicio anterior.</t>
    </r>
  </si>
  <si>
    <r>
      <rPr>
        <b/>
        <sz val="11"/>
        <rFont val="Calibri"/>
        <family val="2"/>
        <scheme val="minor"/>
      </rPr>
      <t>El MINHAC</t>
    </r>
    <r>
      <rPr>
        <sz val="11"/>
        <rFont val="Calibri"/>
        <family val="2"/>
        <scheme val="minor"/>
      </rPr>
      <t xml:space="preserve"> indica que las CC.AA. están obligadas a reducir el endeudamiento neto en caso de superávit por aplicación del artículo 32 de la LOEPSF y que ya se da cumplimiento a la recomendación dado que el superávit se conoce en octubre del ejercicio siguiente, permitiendo a las CC.AA. ajustar la programación de su tesorería y endeudamiento con tiempo suficiente para acompasarla con la liquidez necesaria y teniendo en cuenta las IFS.
</t>
    </r>
    <r>
      <rPr>
        <b/>
        <sz val="11"/>
        <rFont val="Calibri"/>
        <family val="2"/>
        <scheme val="minor"/>
      </rPr>
      <t>La AIReF</t>
    </r>
    <r>
      <rPr>
        <sz val="11"/>
        <rFont val="Calibri"/>
        <family val="2"/>
        <scheme val="minor"/>
      </rPr>
      <t xml:space="preserve"> considera que el límite máximo establecido por los objetivos de deuda debería contemplar el superávit obtenido, de manera que sirva de restricción al endeudamiento conforme a la capacidad de financiación real de la comunidad.</t>
    </r>
  </si>
  <si>
    <r>
      <rPr>
        <b/>
        <sz val="11"/>
        <rFont val="Calibri"/>
        <family val="2"/>
        <scheme val="minor"/>
      </rPr>
      <t xml:space="preserve">Cálculo de la regla de gasto. </t>
    </r>
    <r>
      <rPr>
        <sz val="11"/>
        <rFont val="Calibri"/>
        <family val="2"/>
        <scheme val="minor"/>
      </rPr>
      <t>El MINHAC busque una fórmula para calcular la exclusión de la parte del gasto financiada con cargo a los fondos de la Unión Europea del gasto computable que permita minimizar, lo máximo posible, su efecto en el cumplimiento de la regla de gasto.</t>
    </r>
  </si>
  <si>
    <t>Guía para la determinación de la regla de gasto</t>
  </si>
  <si>
    <r>
      <rPr>
        <b/>
        <sz val="11"/>
        <rFont val="Calibri"/>
        <family val="2"/>
        <scheme val="minor"/>
      </rPr>
      <t>El MINHAC</t>
    </r>
    <r>
      <rPr>
        <sz val="11"/>
        <rFont val="Calibri"/>
        <family val="2"/>
        <scheme val="minor"/>
      </rPr>
      <t xml:space="preserve"> señala que la “Guía para la determinación de la Regla de Gasto para Comunidades Autónomas" ya determina la manera de excluir ese gasto y asegura que el momento del registro de los recursos derivados de fondos de la UE coincide con el de los gastos cofinanciados por lo que no es necesario introducir ninguna fórmula, con la única slavedad del ejercicio en el que se produce el cierre de un periodo de programación. No obstante, señala que se analizarán las posibles fórmulas que minimicen, lo máximo posible, su efecto en el cumplimiento de la regla de gasto.</t>
    </r>
  </si>
  <si>
    <r>
      <rPr>
        <b/>
        <sz val="11"/>
        <rFont val="Calibri"/>
        <family val="2"/>
        <scheme val="minor"/>
      </rPr>
      <t>Seguridad jurídica.</t>
    </r>
    <r>
      <rPr>
        <sz val="11"/>
        <rFont val="Calibri"/>
        <family val="2"/>
        <scheme val="minor"/>
      </rPr>
      <t xml:space="preserve"> El MINHAC fije con la suficiente antelación los supuestos básicos del escenario de los recursos del SFA con el que van a contar las CC.AA. en el ejercicio siguiente y, en el momento de fijación de los objetivos de deuda, los criterios que se van utilizar para medir su cumplimiento. En particular, para 2019, el MINHAC comunique formalmente y a la mayor brevedad posible, si se va a compensar a las CC.AA. por el SII del IVA.</t>
    </r>
  </si>
  <si>
    <r>
      <rPr>
        <b/>
        <sz val="11"/>
        <rFont val="Calibri"/>
        <family val="2"/>
        <scheme val="minor"/>
      </rPr>
      <t>El MINHAC</t>
    </r>
    <r>
      <rPr>
        <sz val="11"/>
        <rFont val="Calibri"/>
        <family val="2"/>
        <scheme val="minor"/>
      </rPr>
      <t xml:space="preserve"> argumenta que el proyecto de PGE 2019, además de determinaciones imprescindibles para los cálculos de los recursos del sistema de financiación, contemplaba la compensación del SII del IVA, por lo que el rechazo por las Cortes Generales supone la imposibilidad de solventar esta situación en las actuales condiciones y cumplir con la recomendación efectuada por la AIReF que el Ministerio de Hacienda comparte.
</t>
    </r>
    <r>
      <rPr>
        <b/>
        <sz val="11"/>
        <rFont val="Calibri"/>
        <family val="2"/>
        <scheme val="minor"/>
      </rPr>
      <t>La AIReF</t>
    </r>
    <r>
      <rPr>
        <sz val="11"/>
        <rFont val="Calibri"/>
        <family val="2"/>
        <scheme val="minor"/>
      </rPr>
      <t xml:space="preserve"> considera que, en virtud del principio de lealtad institucional y en aras de la seguridad jurídica, el MINHAC debería comunicar formalmente con antelación suficiente los recursos de las CC.AA. y los criterios de medición de las reglas fiscales.</t>
    </r>
  </si>
  <si>
    <t>Informes individuales de las CC.AA. de cumplimiento esperado de los objetivos y regla de gasto 2019, publicado el 18 de julio</t>
  </si>
  <si>
    <r>
      <rPr>
        <b/>
        <sz val="11"/>
        <rFont val="Calibri"/>
        <family val="2"/>
        <scheme val="minor"/>
      </rPr>
      <t xml:space="preserve">Medidas preventivas del artículo 18.1 LOEPSF. </t>
    </r>
    <r>
      <rPr>
        <sz val="11"/>
        <rFont val="Calibri"/>
        <family val="2"/>
        <scheme val="minor"/>
      </rPr>
      <t>Las CC.AA. de Andalucía, Asturias, Cantabria, Castilla y León, La Rioja y País Vasco hagan un seguimiento de los datos de ejecución presupuestaria y realicen, en su caso, el ajuste que requiera el cumplimiento de las reglas fiscales.</t>
    </r>
  </si>
  <si>
    <t>Asturias, Cantabria, Castilla y León, La Rioja y País Vasco</t>
  </si>
  <si>
    <t>Compromiso de cumplimiento: Cantabria, Asturias, Castilla y León, La Rioja y País Vasco</t>
  </si>
  <si>
    <r>
      <rPr>
        <b/>
        <sz val="11"/>
        <rFont val="Calibri"/>
        <family val="2"/>
        <scheme val="minor"/>
      </rPr>
      <t>Cantabria</t>
    </r>
    <r>
      <rPr>
        <sz val="11"/>
        <rFont val="Calibri"/>
        <family val="2"/>
        <scheme val="minor"/>
      </rPr>
      <t xml:space="preserve"> señala estar analizando la posible tramitación de una retención de créditos de no disponibilidad de forma escalonada de acuerdo a las necesidades de los órganos gestores de los gastos presupuestarios y que existe la previsión de adelantar sustancialmente el cierre contable del ejercicio 2019.
</t>
    </r>
    <r>
      <rPr>
        <b/>
        <sz val="11"/>
        <rFont val="Calibri"/>
        <family val="2"/>
        <scheme val="minor"/>
      </rPr>
      <t>Asturias</t>
    </r>
    <r>
      <rPr>
        <sz val="11"/>
        <rFont val="Calibri"/>
        <family val="2"/>
        <scheme val="minor"/>
      </rPr>
      <t xml:space="preserve"> indica que ya realiza un seguimiento continuado de la ejecución presupuestaria (habiéndose emitido en 2019 comunicaciones  a los distintos órganos de gasto para garantizar el cumplimiento del objetivo de estabilidad y regla de gasto) y que ante la incertidumbre de los ingresos autonómicos por la falta de un gobierno nacional, se está llevando un especial seguimiento por si fuera necesario adoptar medidas adicionales.
</t>
    </r>
    <r>
      <rPr>
        <b/>
        <sz val="11"/>
        <rFont val="Calibri"/>
        <family val="2"/>
        <scheme val="minor"/>
      </rPr>
      <t>Castilla y León</t>
    </r>
    <r>
      <rPr>
        <sz val="11"/>
        <rFont val="Calibri"/>
        <family val="2"/>
        <scheme val="minor"/>
      </rPr>
      <t xml:space="preserve"> asegura que tiene previsto realizar el seguimiento exhaustivo de la ejecución presupuestaria y, en particular, la limitación de la ejecución de operaciones de capital y la concesión de anticipos de subvenciones, concediéndolos solo cuando sea obligatorio por normativa.
</t>
    </r>
    <r>
      <rPr>
        <b/>
        <sz val="11"/>
        <rFont val="Calibri"/>
        <family val="2"/>
        <scheme val="minor"/>
      </rPr>
      <t>La Rioja</t>
    </r>
    <r>
      <rPr>
        <sz val="11"/>
        <rFont val="Calibri"/>
        <family val="2"/>
        <scheme val="minor"/>
      </rPr>
      <t xml:space="preserve"> señala que continuarán realizando de cara al cierre un seguimiento permanente en la evolución de ingresos y gastos, especialmente de estos últimos. Añade que 2019 es un año electoral, en el que se ha producido una especial concentración del gasto público en el primer semestre del año, y que han observado una ralentización del gasto en el tercer y cuarto trimestre.
</t>
    </r>
    <r>
      <rPr>
        <b/>
        <sz val="11"/>
        <rFont val="Calibri"/>
        <family val="2"/>
        <scheme val="minor"/>
      </rPr>
      <t>País Vasco</t>
    </r>
    <r>
      <rPr>
        <sz val="11"/>
        <rFont val="Calibri"/>
        <family val="2"/>
        <scheme val="minor"/>
      </rPr>
      <t xml:space="preserve"> señala su propósito de poner en marcha medidas de restricción de transferencias de crédito, inejecución de créditos y aplazamiento de decisiones de inversión, corrientes y subvencionales en caso de ser necesario.
</t>
    </r>
    <r>
      <rPr>
        <b/>
        <sz val="11"/>
        <rFont val="Calibri"/>
        <family val="2"/>
        <scheme val="minor"/>
      </rPr>
      <t xml:space="preserve">Andalucía </t>
    </r>
    <r>
      <rPr>
        <sz val="11"/>
        <rFont val="Calibri"/>
        <family val="2"/>
        <scheme val="minor"/>
      </rPr>
      <t>contesta haciendo una remisión al contenido del PEF que va a presentar.</t>
    </r>
  </si>
  <si>
    <r>
      <rPr>
        <b/>
        <sz val="11"/>
        <rFont val="Calibri"/>
        <family val="2"/>
        <scheme val="minor"/>
      </rPr>
      <t xml:space="preserve">Medidas preventivas del artículo 18.1 LOEPSF, sin necesidad de medidas adicionales por diversos factores. </t>
    </r>
    <r>
      <rPr>
        <sz val="11"/>
        <rFont val="Calibri"/>
        <family val="2"/>
        <scheme val="minor"/>
      </rPr>
      <t>Las CC.AA. de Aragón, Extremadura, Castilla-La Mancha y Cataluña hagan un seguimiento de los datos de ejecución presupuestaria y realicen, en su caso, el ajuste que requiera el cumplimiento de las reglas fiscales.</t>
    </r>
  </si>
  <si>
    <t>Aragón, Extremadura, Castilla-La Mancha y Cataluña</t>
  </si>
  <si>
    <t>Compromiso de cumplimiento: Extremadura, Aragón, Castilla-La Mancha</t>
  </si>
  <si>
    <r>
      <rPr>
        <b/>
        <sz val="11"/>
        <rFont val="Calibri"/>
        <family val="2"/>
        <scheme val="minor"/>
      </rPr>
      <t>Extremadura</t>
    </r>
    <r>
      <rPr>
        <sz val="11"/>
        <rFont val="Calibri"/>
        <family val="2"/>
        <scheme val="minor"/>
      </rPr>
      <t xml:space="preserve"> reitera la existencia de la revisión continua de sus gastos por la Intervención regional, con seguimiento de la ejecución mensual y con posibilidad de que el Consejo de Gobierno acuerde retenciones de crédito en caso de ser necesario.
</t>
    </r>
    <r>
      <rPr>
        <b/>
        <sz val="11"/>
        <rFont val="Calibri"/>
        <family val="2"/>
        <scheme val="minor"/>
      </rPr>
      <t>Aragón</t>
    </r>
    <r>
      <rPr>
        <sz val="11"/>
        <rFont val="Calibri"/>
        <family val="2"/>
        <scheme val="minor"/>
      </rPr>
      <t xml:space="preserve"> indica que acepta la recomendación de la AIReF en todos sus extremos (control de ejecución presupuestaria, mantenimiento de bloqueo de créditos…), pero manifiesta que si en el último trimestre del ejercicio 2019, no se ha puesto solución por el MINHAC al desajuste provocado por la no percepción del SII del IVA, deberán de adoptarse las medidas oportunas que permitan el cumplimiento de los objetivos de estabilidad.
</t>
    </r>
    <r>
      <rPr>
        <b/>
        <sz val="11"/>
        <rFont val="Calibri"/>
        <family val="2"/>
        <scheme val="minor"/>
      </rPr>
      <t>Castilla-La Mancha</t>
    </r>
    <r>
      <rPr>
        <sz val="11"/>
        <rFont val="Calibri"/>
        <family val="2"/>
        <scheme val="minor"/>
      </rPr>
      <t xml:space="preserve"> señala que, ante la incertidumbre respecto de la actualización de las entregas a cuenta, ha preparado desde el mes de julio un plan de contingencia para ralentizar la ejecución de gastos que no afecten a los servicios públicos fundamentales, pero indica que si no hay actualización y no se neutraliza el efecto del SII  incumplirían aunque por menor cuantía por el plan previsto.
</t>
    </r>
    <r>
      <rPr>
        <b/>
        <sz val="11"/>
        <rFont val="Calibri"/>
        <family val="2"/>
        <scheme val="minor"/>
      </rPr>
      <t>Cataluña</t>
    </r>
    <r>
      <rPr>
        <sz val="11"/>
        <rFont val="Calibri"/>
        <family val="2"/>
        <scheme val="minor"/>
      </rPr>
      <t xml:space="preserve"> indica que ya está cumpliendo esta recomendación al elaborar informes mensuales sobre la ejecución del presupuesto, así como el adelando de la orden de cierre y la adopción de medidas tributarias (aumento de AJD) y lucha contra el fradue fiscal.</t>
    </r>
  </si>
  <si>
    <r>
      <rPr>
        <b/>
        <sz val="11"/>
        <rFont val="Calibri"/>
        <family val="2"/>
        <scheme val="minor"/>
      </rPr>
      <t>Ajuste del gasto.</t>
    </r>
    <r>
      <rPr>
        <sz val="11"/>
        <rFont val="Calibri"/>
        <family val="2"/>
        <scheme val="minor"/>
      </rPr>
      <t xml:space="preserve"> Para 2019, las CC.AA. de Canarias, Madrid y Navarra adopten medidas de ajuste de gasto que mitiguen la desviación y favorezcan el cumplimiento de la regla de gasto</t>
    </r>
  </si>
  <si>
    <t>Canarias, Madrid y Navarra</t>
  </si>
  <si>
    <t>Canarias, Comunidad de Madrid y Navarra</t>
  </si>
  <si>
    <t>Cumplimiento: Canarias, Comunidad de Madrid
Explicación: Navarra</t>
  </si>
  <si>
    <r>
      <rPr>
        <b/>
        <sz val="11"/>
        <rFont val="Calibri"/>
        <family val="2"/>
        <scheme val="minor"/>
      </rPr>
      <t>Canarias</t>
    </r>
    <r>
      <rPr>
        <sz val="11"/>
        <rFont val="Calibri"/>
        <family val="2"/>
        <scheme val="minor"/>
      </rPr>
      <t xml:space="preserve"> aporta información sobre los  acuerdos de Gobierno del 8 y el 14 de agosto para la adopción de medidas presupuestarias (acuerdo de no disponibilidad por 42,2 millones) y, adicionales (deducir del gasto computable como gasto financiado por otras AA.PP. la liquidez de 144 millones que se reciba por el superávit 2018 derivado del convenio de carreteras  y, en caso de no recibir esa liquidez, adopción de medidas para reducir el gasto por esa cuantía), para el cumplimiento de la regla de gasto.
</t>
    </r>
    <r>
      <rPr>
        <b/>
        <sz val="11"/>
        <rFont val="Calibri"/>
        <family val="2"/>
        <scheme val="minor"/>
      </rPr>
      <t xml:space="preserve">Comunidad de Madrid </t>
    </r>
    <r>
      <rPr>
        <sz val="11"/>
        <rFont val="Calibri"/>
        <family val="2"/>
        <scheme val="minor"/>
      </rPr>
      <t xml:space="preserve">adoptó retenciones de crédito provisionales por 195 millones para corregir posibles desviaciones de gasto y adelantó la Orden de cierre contable para 2019 con una repercusión en torno a los 30 millones.
</t>
    </r>
    <r>
      <rPr>
        <b/>
        <sz val="11"/>
        <rFont val="Calibri"/>
        <family val="2"/>
        <scheme val="minor"/>
      </rPr>
      <t>Navarra</t>
    </r>
    <r>
      <rPr>
        <sz val="11"/>
        <rFont val="Calibri"/>
        <family val="2"/>
        <scheme val="minor"/>
      </rPr>
      <t xml:space="preserve"> señala que observa previsión de incumplimiento de la Regla de gasto derivado del pago de la Sentencia y sus efectos retroactivos durante el presente ejercicio 2019.</t>
    </r>
  </si>
  <si>
    <r>
      <rPr>
        <b/>
        <sz val="11"/>
        <rFont val="Calibri"/>
        <family val="2"/>
        <scheme val="minor"/>
      </rPr>
      <t>Adopción de medidas en PEF.</t>
    </r>
    <r>
      <rPr>
        <sz val="11"/>
        <rFont val="Calibri"/>
        <family val="2"/>
        <scheme val="minor"/>
      </rPr>
      <t xml:space="preserve"> Illes Balears en el plan económico-financiero (PEF) que elabore para someter a informe previo de la AIReF:
1. Para 2019, incorpore medidas de ajuste de gasto que mitiguen la desviación y favorezcan el cumplimiento del objetivo de estabilidad y de la regla de gasto
2. En el ámbito temporal del plan, sobre una planificación de medio plazo, plantee actuaciones y medidas que permitan un crecimiento del gasto ajustado a los ingresos previstos y a los límites exigidos por las reglas fiscales.</t>
    </r>
  </si>
  <si>
    <t>Illes Balears</t>
  </si>
  <si>
    <t>Compromiso de cumplimiento.</t>
  </si>
  <si>
    <r>
      <rPr>
        <b/>
        <sz val="11"/>
        <rFont val="Calibri"/>
        <family val="2"/>
        <scheme val="minor"/>
      </rPr>
      <t>Illes Balears</t>
    </r>
    <r>
      <rPr>
        <sz val="11"/>
        <rFont val="Calibri"/>
        <family val="2"/>
        <scheme val="minor"/>
      </rPr>
      <t xml:space="preserve"> señala que, a pesar de adolecer de un reducido margen de maniobra desde la perspectiva fiscal y tributaria, ha bloqueado créditos desde el pasado 12 de julio para contener, revisar y priorizar el gasto no financiero de todas las áreas de gobierno al tiempo que está trabajando en la elaboración de una propuesta de contención y eficiencia del gasto a corto y medio plazo que se plasmará en el PEF 2019-2020.</t>
    </r>
  </si>
  <si>
    <r>
      <rPr>
        <b/>
        <sz val="11"/>
        <rFont val="Calibri"/>
        <family val="2"/>
        <scheme val="minor"/>
      </rPr>
      <t>Adopción de medidas en PEF.</t>
    </r>
    <r>
      <rPr>
        <sz val="11"/>
        <rFont val="Calibri"/>
        <family val="2"/>
        <scheme val="minor"/>
      </rPr>
      <t xml:space="preserve"> Comunitat Valenciana en el plan económico-financiero (PEF) que elabore para someter a informe previo de la AIReF:
1. Para 2019, adopte medidas concretas que permitan la contención del gasto para mitigar las desviaciones apreciadas y favorecer el cumplimiento de las reglas fiscales.
2. De forma más amplia, dentro de una planificación a medio plazo ajustada a los objetivos que, en su caso, se fijen, plantee actuaciones y medidas específicas y fundamentadas que permitan un crecimiento del gasto ajustado a los ingresos previstos y a los límites exigidos por las reglas fiscales.</t>
    </r>
  </si>
  <si>
    <t>PEF pendiente de presentación</t>
  </si>
  <si>
    <r>
      <rPr>
        <b/>
        <sz val="11"/>
        <rFont val="Calibri"/>
        <family val="2"/>
        <scheme val="minor"/>
      </rPr>
      <t>Adopción de medidas en PEF.</t>
    </r>
    <r>
      <rPr>
        <sz val="11"/>
        <rFont val="Calibri"/>
        <family val="2"/>
        <scheme val="minor"/>
      </rPr>
      <t xml:space="preserve"> La Región de Murcia concrete y redefina, en su caso, las nuevas medidas planteadas en el PEF, ampliando la información sobre las mismas y sustentando su compromiso de realización; y, en función de ello, que revise su valoración, calendario de implementación y ejecución, e impacto en el escenario presupuestario.</t>
    </r>
  </si>
  <si>
    <t>Región de Murcia</t>
  </si>
  <si>
    <t xml:space="preserve">PEF pendiente </t>
  </si>
  <si>
    <r>
      <rPr>
        <b/>
        <sz val="11"/>
        <rFont val="Calibri"/>
        <family val="2"/>
        <scheme val="minor"/>
      </rPr>
      <t>La Región de Murcia</t>
    </r>
    <r>
      <rPr>
        <sz val="11"/>
        <rFont val="Calibri"/>
        <family val="2"/>
        <scheme val="minor"/>
      </rPr>
      <t xml:space="preserve"> señala que está trabajando para dar satisfacción a las aclaraciones solicitadas por la AIReF, por lo que ha remitido información adicional así como un nuevo texto borrador del PEF modificado como resultado de las observaciones del MINHAC.</t>
    </r>
  </si>
  <si>
    <t>Informe 52/2019 sobre la aplicación de los mecanismos de corrección previstos en LOEPSF en CC.AA., publicado el 18 de julio</t>
  </si>
  <si>
    <r>
      <rPr>
        <b/>
        <sz val="11"/>
        <rFont val="Calibri"/>
        <family val="2"/>
        <scheme val="minor"/>
      </rPr>
      <t xml:space="preserve">Activación de medidas preventivas del artículo 19 de la LOEPSF. </t>
    </r>
    <r>
      <rPr>
        <sz val="11"/>
        <rFont val="Calibri"/>
        <family val="2"/>
        <scheme val="minor"/>
      </rPr>
      <t>Por riesgos de desviación significativos respecto al cumplimiento del objetivo de estabilidad y/o la regla de gasto para las CC.AA. de Comunitat Valenciana, Murcia, Illes Balears, Madrid, Canarias y Navarra, se solicita al MINHAC la activación de las medidas preventivas previstas en el artículo 19 de la LOEPSF, en aplicación del artículo 21 de la Ley Orgánica de creación de la AIReF. Esta activación se ve superada en Comunitat Valenciana, Murcia e Illes Balears que están en proceso de elaboración/aprobación del PEF 2019-2020, por lo que, para estas CC.AA.,la adopción de medidas debe enmarcarse en el ámbito del PEF.</t>
    </r>
  </si>
  <si>
    <r>
      <rPr>
        <b/>
        <sz val="11"/>
        <rFont val="Calibri"/>
        <family val="2"/>
        <scheme val="minor"/>
      </rPr>
      <t>El MINHAC</t>
    </r>
    <r>
      <rPr>
        <sz val="11"/>
        <rFont val="Calibri"/>
        <family val="2"/>
        <scheme val="minor"/>
      </rPr>
      <t xml:space="preserve"> señala que ya lleva a cabo esta recomendación y no solo en atención al artículo 19 de la LOEPSF, sino también en aplicación del artículo 24.3 de la misma, habiendo requerido, en los primeros días del mes de agosto de 2019, a todas aquellas comunidades que presentan riesgos de incumplimiento de las reglas fiscales y no solo a las referidas por la AIReF, que comuniquen las causas determinantes de la posible desviación y las medidas previstas adoptar para su corrección.</t>
    </r>
  </si>
  <si>
    <t>Informes 34/2019 complementario individual de cumplimiento esperado de los objetivos y regla de gasto 2019 de CC.LL., publicado 18  de julio</t>
  </si>
  <si>
    <r>
      <rPr>
        <b/>
        <sz val="11"/>
        <rFont val="Calibri"/>
        <family val="2"/>
        <scheme val="minor"/>
      </rPr>
      <t>Adopción de medidas preventivas del artículo 18.1 LOEPSF.</t>
    </r>
    <r>
      <rPr>
        <sz val="11"/>
        <rFont val="Calibri"/>
        <family val="2"/>
        <scheme val="minor"/>
      </rPr>
      <t xml:space="preserve"> Que los Ayuntamientos de Córdoba, Las Palmas de Gran Canaria, Madrid, Almonte, Jaén, Jerez de la Frontera, Parla, Navalcarnero, Valencia y el Cabildo Insular de Tenerife apliquen en ejecución las medidas preventivas recogidas en el artículo 18 de la citada Ley que impidan que se verifiquen los incumplimientos estimados. </t>
    </r>
  </si>
  <si>
    <t>Ayuntamientos de Córdoba, Las Palmas de Gran Canaria, Madrid, Almonte, Jaén, Jerez de la Frontera, Parla, Navalcarnero, Valencia y el Cabildo Insular de Tenerife</t>
  </si>
  <si>
    <r>
      <rPr>
        <sz val="11"/>
        <rFont val="Calibri"/>
        <family val="2"/>
        <scheme val="minor"/>
      </rPr>
      <t xml:space="preserve">Compromiso de cumplimiento: Aytos. de Jerez de la Frontera, </t>
    </r>
    <r>
      <rPr>
        <sz val="11"/>
        <color rgb="FFFF0000"/>
        <rFont val="Calibri"/>
        <family val="2"/>
        <scheme val="minor"/>
      </rPr>
      <t xml:space="preserve"> </t>
    </r>
    <r>
      <rPr>
        <sz val="11"/>
        <rFont val="Calibri"/>
        <family val="2"/>
        <scheme val="minor"/>
      </rPr>
      <t xml:space="preserve">Valencia, Jaén, Cabildo Insular de Tenerife </t>
    </r>
    <r>
      <rPr>
        <sz val="11"/>
        <color rgb="FFFF0000"/>
        <rFont val="Calibri"/>
        <family val="2"/>
        <scheme val="minor"/>
      </rPr>
      <t xml:space="preserve">
</t>
    </r>
    <r>
      <rPr>
        <sz val="11"/>
        <rFont val="Calibri"/>
        <family val="2"/>
        <scheme val="minor"/>
      </rPr>
      <t>Explicación: Aytos. de Córdoba, Las Palmas de Gran Canaria, Madrid, Parla, Almonte, Navalcarnero</t>
    </r>
  </si>
  <si>
    <r>
      <rPr>
        <b/>
        <sz val="11"/>
        <rFont val="Calibri"/>
        <family val="2"/>
        <scheme val="minor"/>
      </rPr>
      <t xml:space="preserve">Ayto. de Córdoba </t>
    </r>
    <r>
      <rPr>
        <sz val="11"/>
        <rFont val="Calibri"/>
        <family val="2"/>
        <scheme val="minor"/>
      </rPr>
      <t xml:space="preserve">prevé el cumplimiento de todas las reglas fiscales al cierre con los datos del segundo trimestre.
</t>
    </r>
    <r>
      <rPr>
        <b/>
        <sz val="11"/>
        <rFont val="Calibri"/>
        <family val="2"/>
        <scheme val="minor"/>
      </rPr>
      <t>Ayto. de Las Palmas de Gran Canaria</t>
    </r>
    <r>
      <rPr>
        <sz val="11"/>
        <rFont val="Calibri"/>
        <family val="2"/>
        <scheme val="minor"/>
      </rPr>
      <t xml:space="preserve"> espera una inejecución por 54 millones, lo que permitiría cumplir la regla de gasto y el PEF sin adopción de medidas extraordinarias de control, bastando el seguimiento de la ejecución.
</t>
    </r>
    <r>
      <rPr>
        <b/>
        <sz val="11"/>
        <rFont val="Calibri"/>
        <family val="2"/>
        <scheme val="minor"/>
      </rPr>
      <t>Ayto. de Madrid</t>
    </r>
    <r>
      <rPr>
        <sz val="11"/>
        <rFont val="Calibri"/>
        <family val="2"/>
        <scheme val="minor"/>
      </rPr>
      <t xml:space="preserve"> prevé una moderación en la ejecución del gasto, resultando un mayor superávit al cierre de 2019 y un menor incumplimiento de la regla de gasto, por lo que no considera necesario activar medidas preventivas.
</t>
    </r>
    <r>
      <rPr>
        <b/>
        <sz val="11"/>
        <rFont val="Calibri"/>
        <family val="2"/>
        <scheme val="minor"/>
      </rPr>
      <t>Ayto. de Parla,</t>
    </r>
    <r>
      <rPr>
        <sz val="11"/>
        <rFont val="Calibri"/>
        <family val="2"/>
        <scheme val="minor"/>
      </rPr>
      <t xml:space="preserve"> confirma el interventor los incumplimientos previstos, la necesidad de reformas estructurales y de la aprobación de presupuestos prorrogados desde 2010, sin que los órganos políticos hayan hecho nada.
</t>
    </r>
    <r>
      <rPr>
        <b/>
        <sz val="11"/>
        <rFont val="Calibri"/>
        <family val="2"/>
        <scheme val="minor"/>
      </rPr>
      <t xml:space="preserve">Ayto. de Jerez de la Frontera </t>
    </r>
    <r>
      <rPr>
        <sz val="11"/>
        <rFont val="Calibri"/>
        <family val="2"/>
        <scheme val="minor"/>
      </rPr>
      <t>informa de que ya está aplicando el artículo 18 de la LOEPSF.</t>
    </r>
    <r>
      <rPr>
        <b/>
        <sz val="11"/>
        <rFont val="Calibri"/>
        <family val="2"/>
        <scheme val="minor"/>
      </rPr>
      <t xml:space="preserve">
Ayto. de Valencia</t>
    </r>
    <r>
      <rPr>
        <sz val="11"/>
        <rFont val="Calibri"/>
        <family val="2"/>
        <scheme val="minor"/>
      </rPr>
      <t xml:space="preserve"> aprobó una modificación para considerar 10 millones de inversiones previstas como IFS, con lo que prevé cumplir la regla de gasto 2019. Además, prevé una mayor inejecución a la inicialmente calculada que no incluyó organismos autónomos y fundaciones, además del seguimiento de la ejecución.
</t>
    </r>
    <r>
      <rPr>
        <b/>
        <sz val="11"/>
        <rFont val="Calibri"/>
        <family val="2"/>
        <scheme val="minor"/>
      </rPr>
      <t>El Cabildo Insular de Tenerife</t>
    </r>
    <r>
      <rPr>
        <sz val="11"/>
        <rFont val="Calibri"/>
        <family val="2"/>
        <scheme val="minor"/>
      </rPr>
      <t xml:space="preserve"> comunica su intención de vigilancia del gasto computable en 2019, procediendo a adoptar medidas de contención en caso de ser necesario, sin que la situación actual todavía lo requiera.
</t>
    </r>
    <r>
      <rPr>
        <b/>
        <sz val="11"/>
        <rFont val="Calibri"/>
        <family val="2"/>
        <scheme val="minor"/>
      </rPr>
      <t>Ayto. de Jaén</t>
    </r>
    <r>
      <rPr>
        <sz val="11"/>
        <rFont val="Calibri"/>
        <family val="2"/>
        <scheme val="minor"/>
      </rPr>
      <t xml:space="preserve"> se compromete a convocar un Comité de Expertos y analizar las soluciones que este proponga así como elaborar y ejecutar el presupuesto 2020 para cumplir, en lo posible, las reglas fiscales.
</t>
    </r>
    <r>
      <rPr>
        <b/>
        <sz val="11"/>
        <rFont val="Calibri"/>
        <family val="2"/>
        <scheme val="minor"/>
      </rPr>
      <t>Ayto. de Almonte</t>
    </r>
    <r>
      <rPr>
        <sz val="11"/>
        <rFont val="Calibri"/>
        <family val="2"/>
        <scheme val="minor"/>
      </rPr>
      <t xml:space="preserve"> señala que según la liquidación 2018 cumplió estabilidad y regla de gasto fijados en el PEF vigente, si bien sin alcanzar los objetivos previstos. Añade que debe aprobar un presupuesto 2020 con superávit igual o superior al remanente de tesorería negativo 2018 para facilitar el cumplimiento de las reglas fiscales.
</t>
    </r>
    <r>
      <rPr>
        <b/>
        <sz val="11"/>
        <rFont val="Calibri"/>
        <family val="2"/>
        <scheme val="minor"/>
      </rPr>
      <t>Ayto. de Navalcarnero</t>
    </r>
    <r>
      <rPr>
        <sz val="11"/>
        <rFont val="Calibri"/>
        <family val="2"/>
        <scheme val="minor"/>
      </rPr>
      <t xml:space="preserve"> sostiene que el actual gobierno ha venido adoptando medidas de reducción de gasto y que más medidas conllevaría la imposibilidad de prestar los servicios básicos y tampoco medidas de ingresos que, o bien, están en su tope máximo, o bien, en el caso del IBI se ha ido incrementando en los últimos años. 
</t>
    </r>
    <r>
      <rPr>
        <b/>
        <sz val="11"/>
        <rFont val="Calibri"/>
        <family val="2"/>
        <scheme val="minor"/>
      </rPr>
      <t>AIReF</t>
    </r>
    <r>
      <rPr>
        <sz val="11"/>
        <rFont val="Calibri"/>
        <family val="2"/>
        <scheme val="minor"/>
      </rPr>
      <t xml:space="preserve"> considera que, con la información disponible a la fecha, el incumplimiento de Navalcarnero y Almonte obedecería a operaciones no recurrentes por lo que la situación se espera se reconduzca en 2020. Sin embargo, en el caso de Madrid, se constata el incumplimiento por lo que sería conveniente la adopción de medidas.</t>
    </r>
  </si>
  <si>
    <r>
      <rPr>
        <b/>
        <sz val="11"/>
        <rFont val="Calibri"/>
        <family val="2"/>
        <scheme val="minor"/>
      </rPr>
      <t xml:space="preserve">Tutela en el seguimiento de planificación derivada de activación medidas. </t>
    </r>
    <r>
      <rPr>
        <sz val="11"/>
        <rFont val="Calibri"/>
        <family val="2"/>
        <scheme val="minor"/>
      </rPr>
      <t>Que el MINHAC, la Comunidad Autónoma de Andalucía en su competencia de órganos de tutela de los ayuntamientos citados, lleven a cabo las actuaciones de seguimiento de la planificación que se acuerde con el MINHAC una vez activadas las medidas del artículo 19 de la LOEPSF, que garanticen que el riesgo detectado no se verifique.</t>
    </r>
  </si>
  <si>
    <t>el MINHAC, la Comunidad Autónoma de Andalucía</t>
  </si>
  <si>
    <t xml:space="preserve">Compromiso de cumplimiento: Andalucía
Explicación: MINHAC
</t>
  </si>
  <si>
    <r>
      <rPr>
        <b/>
        <sz val="11"/>
        <rFont val="Calibri"/>
        <family val="2"/>
        <scheme val="minor"/>
      </rPr>
      <t>Andalucía</t>
    </r>
    <r>
      <rPr>
        <sz val="11"/>
        <rFont val="Calibri"/>
        <family val="2"/>
        <scheme val="minor"/>
      </rPr>
      <t xml:space="preserve"> señala que ha solicitado a Córdoba y a Almonte la adopción de medidas preventivas automáticas contempladas en el artículo 18.1 de la LOEPSF y considera que en Jaén y en Jerez de la Frontera la situación es tan compleja que es necesaria la adopción de medidas globales dentro de un plan integral para mejorar la situación en conjunto de la entidad local, lo que excede de sus posibilidades de actuación porque iría más por la creación de una comisión de expertos en línea con lo recomendado por la AIReF, lo que ya han comunicado en varias ocasiones a la Administración del Estado.
</t>
    </r>
    <r>
      <rPr>
        <b/>
        <sz val="11"/>
        <rFont val="Calibri"/>
        <family val="2"/>
        <scheme val="minor"/>
      </rPr>
      <t>El MINHAC</t>
    </r>
    <r>
      <rPr>
        <sz val="11"/>
        <rFont val="Calibri"/>
        <family val="2"/>
        <scheme val="minor"/>
      </rPr>
      <t xml:space="preserve"> no atiende a esta recomendación al desestimar la activación de las medidas del artículo 19 de la LOEPSF para las CC.LL.</t>
    </r>
  </si>
  <si>
    <r>
      <rPr>
        <b/>
        <sz val="11"/>
        <color theme="1"/>
        <rFont val="Calibri"/>
        <family val="2"/>
        <scheme val="minor"/>
      </rPr>
      <t xml:space="preserve">Adopción de medidas. </t>
    </r>
    <r>
      <rPr>
        <sz val="11"/>
        <color theme="1"/>
        <rFont val="Calibri"/>
        <family val="2"/>
        <scheme val="minor"/>
      </rPr>
      <t>Que la Comunitat Valenciana adopte las actuaciones necesarias para garantizar que el incumplimiento de la regla de gasto estimado por el Ayuntamiento de Valencia no se realice a fin de año.</t>
    </r>
  </si>
  <si>
    <r>
      <rPr>
        <b/>
        <sz val="11"/>
        <rFont val="Calibri"/>
        <family val="2"/>
        <scheme val="minor"/>
      </rPr>
      <t>Comunitat Valenciana</t>
    </r>
    <r>
      <rPr>
        <sz val="11"/>
        <rFont val="Calibri"/>
        <family val="2"/>
        <scheme val="minor"/>
      </rPr>
      <t xml:space="preserve"> informa de que la previsión al cierre de 2019 del Ayuntamiento de Valencia es de un superávit de 95 millones euros y de un gasto computable a efectos de la regla de gasto inferior en 14 al límite establecido.
</t>
    </r>
    <r>
      <rPr>
        <b/>
        <sz val="11"/>
        <rFont val="Calibri"/>
        <family val="2"/>
        <scheme val="minor"/>
      </rPr>
      <t xml:space="preserve">La AIReF </t>
    </r>
    <r>
      <rPr>
        <sz val="11"/>
        <rFont val="Calibri"/>
        <family val="2"/>
        <scheme val="minor"/>
      </rPr>
      <t>ya no prevé el incumplimiento de la regla de gasto con datos a la fecha.</t>
    </r>
  </si>
  <si>
    <r>
      <rPr>
        <b/>
        <sz val="11"/>
        <rFont val="Calibri"/>
        <family val="2"/>
        <scheme val="minor"/>
      </rPr>
      <t>Cronograma de elaboración y aprobación de PEF.</t>
    </r>
    <r>
      <rPr>
        <sz val="11"/>
        <rFont val="Calibri"/>
        <family val="2"/>
        <scheme val="minor"/>
      </rPr>
      <t xml:space="preserve"> Que los Ayuntamientos de Barcelona y Sevilla, que incumplieron la regla de gasto en 2018 y, a fecha actual, no cuentan con el marco de un PEF, establezcan en el corto plazo un cronograma de elaboración y aprobación del mismo, a fin de contar con el marco debido que garantice el cumplimiento en el menor plazo posible.</t>
    </r>
  </si>
  <si>
    <t xml:space="preserve"> Ayuntamientos de Barcelona y Sevilla</t>
  </si>
  <si>
    <t>Compromiso de cumplimiento: Aytos. de Barcelona y Sevilla</t>
  </si>
  <si>
    <r>
      <rPr>
        <b/>
        <sz val="11"/>
        <rFont val="Calibri"/>
        <family val="2"/>
        <scheme val="minor"/>
      </rPr>
      <t xml:space="preserve">Ayto. de Barcelona </t>
    </r>
    <r>
      <rPr>
        <sz val="11"/>
        <rFont val="Calibri"/>
        <family val="2"/>
        <scheme val="minor"/>
      </rPr>
      <t>comunica que el Pleno de 29 de noviembre ha adoptado el acuerdo de aprobar un PEF 2019-2020 y su reenvío a los órganos de tutela financiera para su aprobación.</t>
    </r>
    <r>
      <rPr>
        <b/>
        <sz val="11"/>
        <rFont val="Calibri"/>
        <family val="2"/>
        <scheme val="minor"/>
      </rPr>
      <t xml:space="preserve">
Ayto. de Sevilla</t>
    </r>
    <r>
      <rPr>
        <sz val="11"/>
        <rFont val="Calibri"/>
        <family val="2"/>
        <scheme val="minor"/>
      </rPr>
      <t xml:space="preserve"> señala que  ha elaborado un PEF 2019-2020 por incumplimiento de la regla de gasto 2018  por unos 5 millones de euros, corrigiéndose automáticamente ese incumplimiento al preverse al cierre menor gasto computable por esa cuantía. Está previsto que ese PEF se someta a la aprobación del Pleno del Ayuntamiento el 31 de julio.</t>
    </r>
  </si>
  <si>
    <r>
      <rPr>
        <b/>
        <sz val="11"/>
        <color theme="1"/>
        <rFont val="Calibri"/>
        <family val="2"/>
        <scheme val="minor"/>
      </rPr>
      <t>Tutela en la aprobación de PEF.</t>
    </r>
    <r>
      <rPr>
        <sz val="11"/>
        <color theme="1"/>
        <rFont val="Calibri"/>
        <family val="2"/>
        <scheme val="minor"/>
      </rPr>
      <t xml:space="preserve"> Que las Comunidades Autónomas de Cataluña y Andalucía, en su competencia de órganos de tutela de los ayuntamientos citados, lleven a cabo las actuaciones necesarias para garantizar que dichos PEF son aprobados en el menor tiempo posible.</t>
    </r>
  </si>
  <si>
    <t>Comunidades Autónomas de Cataluña y Andalucía</t>
  </si>
  <si>
    <t>Compromiso de cumplimiento : Andalucía, Cataluña</t>
  </si>
  <si>
    <r>
      <rPr>
        <b/>
        <sz val="11"/>
        <rFont val="Calibri"/>
        <family val="2"/>
        <scheme val="minor"/>
      </rPr>
      <t>Andalucía</t>
    </r>
    <r>
      <rPr>
        <sz val="11"/>
        <rFont val="Calibri"/>
        <family val="2"/>
        <scheme val="minor"/>
      </rPr>
      <t xml:space="preserve"> señala que solicitó al Ayuntamiento de Sevilla la elaboración de un PEF, advirtiéndole de que de si este no es aprobado se aplicarían las medidas coercitivas establecidas en el artículo 25 de la LOEPSF.
</t>
    </r>
    <r>
      <rPr>
        <b/>
        <sz val="11"/>
        <rFont val="Calibri"/>
        <family val="2"/>
        <scheme val="minor"/>
      </rPr>
      <t xml:space="preserve">Cataluña </t>
    </r>
    <r>
      <rPr>
        <sz val="11"/>
        <rFont val="Calibri"/>
        <family val="2"/>
        <scheme val="minor"/>
      </rPr>
      <t>indica que comunicó al Ayuntamiento de Barcelona su deber de aprobar un PEF y mantuvo una reunión de trabajo para fijar un posible calendario para su aprobación por el Pleno.</t>
    </r>
  </si>
  <si>
    <t>Informe 53/2019 sobre la aplicación de los mecanismos de corrección previstos en LOEPSF en CC.LL., publicado el 18 de julio</t>
  </si>
  <si>
    <r>
      <rPr>
        <b/>
        <sz val="11"/>
        <rFont val="Calibri"/>
        <family val="2"/>
        <scheme val="minor"/>
      </rPr>
      <t>Activación de medidas del artículo 19 de la LOEPSF.</t>
    </r>
    <r>
      <rPr>
        <sz val="11"/>
        <rFont val="Calibri"/>
        <family val="2"/>
        <scheme val="minor"/>
      </rPr>
      <t xml:space="preserve">  Se solicita al MINHAC la activación de las medidas preventivas previstas en el artículo 19 de la LOEPSF, en aplicación del artículo 21 de la Ley Orgánica de creación de la AIReF:
-Por el fuerte incremento registrado y previsto en los gastos, con tasas de variación en el entorno del 10%: Ayuntamientos de Córdoba, Las   Palmas de Gran Canaria y Madrid y el Cabildo Insular de Tenerife.
-Por presentar elevados riesgos de incumplimiento de las reglas fiscales en 2019 (déficits recurrentes), consecuencia del crecimiento de su gasto por encima del 8% a pesar de tratarse de ayuntamientos con problemas estructurales de sostenibilidad: Almonte, Jaén, Jerez de la Frontera, Parla y Navalcarnero. </t>
    </r>
  </si>
  <si>
    <r>
      <rPr>
        <b/>
        <sz val="11"/>
        <rFont val="Calibri"/>
        <family val="2"/>
        <scheme val="minor"/>
      </rPr>
      <t>El MINHAC</t>
    </r>
    <r>
      <rPr>
        <sz val="11"/>
        <rFont val="Calibri"/>
        <family val="2"/>
        <scheme val="minor"/>
      </rPr>
      <t xml:space="preserve"> considera que no porcede aplicarlo: 
-En el caso de los Ayuntamientos de Córdoba, Las Palmas de Gran Canaria y Madrid y el Cabildo Insular de Tenerife, dado que su relevancia financiera no incide en un incumplimiento del subsector y que habría que valorarlo a partir de la información de ejecución del segundo trimestre, más adecuada para efectuar una valoración del cierre del ejercicio.
-En el caso de  Almonte, Jaén, Jerez de la Frontera, Parla y Navalcarnero, dado que al estar adheridos (salvo Almonte) al Fondo de Ordenación, los proyectos o prórrogas de sus presupuestos están sujetos a informe preceptivo y vinculante del propio Ministerio, donde se les indican medidas y actuaciones que estos deben recoger, además de tener planes de ajuste vigentes.
</t>
    </r>
    <r>
      <rPr>
        <b/>
        <sz val="11"/>
        <rFont val="Calibri"/>
        <family val="2"/>
        <scheme val="minor"/>
      </rPr>
      <t xml:space="preserve">la AIReF </t>
    </r>
    <r>
      <rPr>
        <sz val="11"/>
        <rFont val="Calibri"/>
        <family val="2"/>
        <scheme val="minor"/>
      </rPr>
      <t>considera que el deber legal de cumplimiento de las reglas fiscales por todos y cada uno de los entes locales es independiente de la relevancia financiera y que, no todos los ayuntamientos con problemas estructurales de sostenibilidad están adheridos al Fondo de Ordenación, como es el caso de Almonte. Además, resultaría necesaria la adopción de medidas concretas por estos ayuntamientos en un contexto de elevado crecimiento de su gasto.</t>
    </r>
  </si>
  <si>
    <t>Informe 54/2019 sobre el Plan Económico-Financiero 2019-2020 de Andalucía</t>
  </si>
  <si>
    <r>
      <rPr>
        <b/>
        <sz val="11"/>
        <rFont val="Calibri"/>
        <family val="2"/>
        <scheme val="minor"/>
      </rPr>
      <t>Medidas para garantizar cumplimiento de la regla de gasto en 2020</t>
    </r>
    <r>
      <rPr>
        <sz val="11"/>
        <rFont val="Calibri"/>
        <family val="2"/>
        <scheme val="minor"/>
      </rPr>
      <t>. Para 2020, en el que se aprecia un riesgo de incumplimiento de la regla de gasto por el crecimiento en los empleos y medidas de rebaja fiscal adoptadas, incorpore en el PEF medidas o actuaciones, en el ámbito de los ingresos o los gastos, que favorezcan el cumplimiento de la regla de gasto.</t>
    </r>
  </si>
  <si>
    <t>Andalucía</t>
  </si>
  <si>
    <t>PEF pendiente de aprobación</t>
  </si>
  <si>
    <t>Informe 63/2019 sobre las líneas fundamentales de los Presupuestos de las Administraciones Públicas 2020, de 25 octubre</t>
  </si>
  <si>
    <r>
      <rPr>
        <b/>
        <sz val="11"/>
        <rFont val="Calibri"/>
        <family val="2"/>
        <scheme val="minor"/>
      </rPr>
      <t>Transparencia de datos.</t>
    </r>
    <r>
      <rPr>
        <sz val="11"/>
        <rFont val="Calibri"/>
        <family val="2"/>
        <scheme val="minor"/>
      </rPr>
      <t xml:space="preserve"> Siguiendo los principios generales de la política de revisión del INE, en particular el principio 15, desarrollar el cumplimiento de sus propios requisitos de transparencia e información a los usuarios mediante la ejecución de una política de comunicación transparente y activa de revisión de los datos de Contabilidad Nacional, que refleje las mejores prácticas europeas, mediante:
- la publicación y difusión de las guías metodológicas existentes sobre el procedimiento de elaboración de las Cuentas Nacionales,
- la adecuación de la diseminación de la revisión de los datos a los calendarios presupuestarios nacionales y europeos,
- la mejora de la comunicación de las revisiones, incluyendo ejercicios comparativos que permitan al usuario final de las estadísticas comprender la motivación y alcance de las revisiones.</t>
    </r>
  </si>
  <si>
    <t>INE</t>
  </si>
  <si>
    <r>
      <rPr>
        <b/>
        <sz val="11"/>
        <rFont val="Calibri"/>
        <family val="2"/>
        <scheme val="minor"/>
      </rPr>
      <t>El INE</t>
    </r>
    <r>
      <rPr>
        <sz val="11"/>
        <rFont val="Calibri"/>
        <family val="2"/>
        <scheme val="minor"/>
      </rPr>
      <t xml:space="preserve"> señala que, en la Revisión Estadística 2019 de la Contabilidad Nacional, ha cumplido con todos los requisitos de transparencia e información a los usuarios establecidos en su política de revisión, siguiendo las recomendaciones de Eurostat y con absoluto respeto a los principios del Código de Buenas Prácticas de las Estadísticas Europeas. No obstante, el INE asegura que sigue trabajando activamente en mejorar la oportunidad de sus estadísticas de forma continua.
</t>
    </r>
    <r>
      <rPr>
        <b/>
        <sz val="11"/>
        <rFont val="Calibri"/>
        <family val="2"/>
        <scheme val="minor"/>
      </rPr>
      <t xml:space="preserve">La AIReF </t>
    </r>
    <r>
      <rPr>
        <sz val="11"/>
        <rFont val="Calibri"/>
        <family val="2"/>
        <scheme val="minor"/>
      </rPr>
      <t>considera insuficiente la información disponible respecto de la metodología de elaboración de las cuentas nacionales y la comunicación de las revisiones, pero toma buena nota de la intención de introducir mejoras tangibles y las seguirá con interés. Por otra parte, en relación con la diferencia de calendarios, dado que el gobierno ha de presentar un cuadro macroeconómico con los PGE al menos tres meses antes de la expiración del año anterior y remitir un Plan Presupuestario antes del 15 de octubre, lo que obliga a elaborar previsiones macroeconómicas mediante el empleo de series contables diferentes, sería deseable que se produjera la adecuación a los calendarios presupuestarios.</t>
    </r>
  </si>
  <si>
    <r>
      <rPr>
        <b/>
        <sz val="11"/>
        <rFont val="Calibri"/>
        <family val="2"/>
        <scheme val="minor"/>
      </rPr>
      <t>Transparencia informativa.</t>
    </r>
    <r>
      <rPr>
        <sz val="11"/>
        <rFont val="Calibri"/>
        <family val="2"/>
        <scheme val="minor"/>
      </rPr>
      <t xml:space="preserve"> La IGAE:
1. Con carácter general, cualquier cambio introducido, ya sea por una revisión estadística o por la introducción de nuevos datos, vaya siempre acompañado por la emisión de una nota explicativa sobre las modificaciones producidas.
2. En particular, la nota metodológica sobre la revisión estadística que se publique incluya una descripción y cuantificación del efecto de los cambios introducidos, desglosando los derivados de la actualización de fuentes de información de los ocasionados por la aplicación de los cambios metodológicos propios de la revisión estadística de este año</t>
    </r>
  </si>
  <si>
    <t>IGAE</t>
  </si>
  <si>
    <t>Cumplida</t>
  </si>
  <si>
    <r>
      <rPr>
        <b/>
        <sz val="11"/>
        <rFont val="Calibri"/>
        <family val="2"/>
        <scheme val="minor"/>
      </rPr>
      <t>La IGAE</t>
    </r>
    <r>
      <rPr>
        <sz val="11"/>
        <rFont val="Calibri"/>
        <family val="2"/>
        <scheme val="minor"/>
      </rPr>
      <t xml:space="preserve"> señala que en su página web se publicó en el mes de octubre una nota explicativa sobre las modificaciones que se han producido en los datos de contabilidad nacional como consecuencia de la revisión estadística que se ha realizado de acuerdo con Eurostat.
</t>
    </r>
    <r>
      <rPr>
        <b/>
        <sz val="11"/>
        <rFont val="Calibri"/>
        <family val="2"/>
        <scheme val="minor"/>
      </rPr>
      <t/>
    </r>
  </si>
  <si>
    <t>Informe 69/2019 sobre las líneas fundamentales de presupuestos 2020 de las CC.AA., publicado el 5 de diciembre</t>
  </si>
  <si>
    <r>
      <rPr>
        <b/>
        <sz val="11"/>
        <rFont val="Calibri"/>
        <family val="2"/>
        <scheme val="minor"/>
      </rPr>
      <t xml:space="preserve">Detección temprana de desviaciones. </t>
    </r>
    <r>
      <rPr>
        <sz val="11"/>
        <rFont val="Calibri"/>
        <family val="2"/>
        <scheme val="minor"/>
      </rPr>
      <t>El MINHAC efectúe un seguimiento de las actuaciones que puedan efectuar, en la tramitación de sus presupuestos, las CC.AA. con riesgos de desviación (Castilla - La Mancha, Extremadura, Región de Murcia, Comunitat Valenciana y Aragón para las que se estima improbable o muy improbable alcanzar el equilibrio en 2020 o Andalucía, Madrid y la Comunitat Valenciana para las que se advierten riesgos altos de incumplimiento de la regla de gasto en este año).</t>
    </r>
  </si>
  <si>
    <t>Castilla - La Mancha, Extremadura, Región de Murcia, Comunitat Valenciana, Aragón, Andalucía, Madrid y la Comunitat Valenciana</t>
  </si>
  <si>
    <r>
      <rPr>
        <b/>
        <sz val="11"/>
        <rFont val="Calibri"/>
        <family val="2"/>
        <scheme val="minor"/>
      </rPr>
      <t>El MINHAC</t>
    </r>
    <r>
      <rPr>
        <sz val="11"/>
        <rFont val="Calibri"/>
        <family val="2"/>
        <scheme val="minor"/>
      </rPr>
      <t xml:space="preserve"> señala que ya lleva a cabo esta recomendación puesto que realiza el análisis, seguimiento y supervisión detallada de los presupuestos aprobados y de los proyectos de presupuestos, sobre los que se elaboran y publican los oportunos informes, donde se analizan los posibles riesgos detectados, así como el resto de cuestiones que pudieran influir en el cumplimiento de las reglas fiscales.
</t>
    </r>
    <r>
      <rPr>
        <b/>
        <sz val="11"/>
        <rFont val="Calibri"/>
        <family val="2"/>
        <scheme val="minor"/>
      </rPr>
      <t xml:space="preserve">La AIReF </t>
    </r>
    <r>
      <rPr>
        <sz val="11"/>
        <rFont val="Calibri"/>
        <family val="2"/>
        <scheme val="minor"/>
      </rPr>
      <t>considera que esta recomendación, más allá de la realización de los análisis realizados por el MINHAC, va dirigida a que se lleven a cabo actuaciones derivadas de esa supervisión, buscando activamente la detección temprana de desviaciones.</t>
    </r>
  </si>
  <si>
    <r>
      <rPr>
        <b/>
        <sz val="11"/>
        <rFont val="Calibri"/>
        <family val="2"/>
        <scheme val="minor"/>
      </rPr>
      <t xml:space="preserve">Planificación fiscal a medio plazo. </t>
    </r>
    <r>
      <rPr>
        <sz val="11"/>
        <rFont val="Calibri"/>
        <family val="2"/>
        <scheme val="minor"/>
      </rPr>
      <t>El MINHAC diseñe la próxima fijación de los objetivos de estabilidad enmarcada en una planificación a medio plazo, en la que los objetivos anuales tengan en cuenta la situación fiscal de cada comunidad, y acompañada de una condicionalidad específica para cada CC.AA que garantice un compromiso firme de las CC.AA en el cumplimiento de las reglas fiscales.</t>
    </r>
  </si>
  <si>
    <t>Acuerdo de Consejo de Ministros de fijación de los obetivos</t>
  </si>
  <si>
    <r>
      <rPr>
        <b/>
        <sz val="11"/>
        <rFont val="Calibri"/>
        <family val="2"/>
        <scheme val="minor"/>
      </rPr>
      <t>El MINHAC</t>
    </r>
    <r>
      <rPr>
        <sz val="11"/>
        <rFont val="Calibri"/>
        <family val="2"/>
        <scheme val="minor"/>
      </rPr>
      <t xml:space="preserve"> reconoce la necesidad de avanzar en la metodología que permita una fijación de los objetivos de las reglas fiscales acordes con la situación particular y garantice el cumplimiento conjunto de las Administraciones Públicas. Sin embargo, alude a que esto requeriría la modificación de la LOEPSF donde se establecen los criterios para el establecimiento de los objetivos, lo que requiere de un importante consenso.
</t>
    </r>
    <r>
      <rPr>
        <b/>
        <sz val="11"/>
        <rFont val="Calibri"/>
        <family val="2"/>
        <scheme val="minor"/>
      </rPr>
      <t xml:space="preserve">La AIReF </t>
    </r>
    <r>
      <rPr>
        <sz val="11"/>
        <rFont val="Calibri"/>
        <family val="2"/>
        <scheme val="minor"/>
      </rPr>
      <t>recuerda que la LOEPSF  regula el procedimiento formal para la fijación de los objetivos pero no el importe y el reparto por subsectores que constituyen la aplicación de la LOEPSF por lo que el cumplimiento de la recomendación no requeriría la realización de una modificación de la ley.</t>
    </r>
  </si>
  <si>
    <t>Informes individuales de líneas fundamentales de los presupuestos 2020 de CC.AA.</t>
  </si>
  <si>
    <r>
      <rPr>
        <b/>
        <sz val="11"/>
        <rFont val="Calibri"/>
        <family val="2"/>
        <scheme val="minor"/>
      </rPr>
      <t>Adopción de medidas de ingresos y gastos a medio plazo</t>
    </r>
    <r>
      <rPr>
        <sz val="11"/>
        <rFont val="Calibri"/>
        <family val="2"/>
        <scheme val="minor"/>
      </rPr>
      <t>. Que las CC.AA. de Castilla-La Mancha, Extremadura, Región de Murcia, Comunitat Valenciana y Aragón realicen un estudio exhaustivo en el que se identifiquen las posibilidades de mejora en el gasto autonómico y/o en la estructura de ingresos, de forma que, en base a los resultados del estudio anterior, diseñen y planifiquen actuaciones concretas que puedan ponerse en marcha a lo largo de un medio plazo, para continuar la senda de reducción del déficit y convergencia a los objetivos.</t>
    </r>
  </si>
  <si>
    <t>Castilla-La Mancha, Extremadura y Región de Murcia, Comunitat Valenciana, Aragón</t>
  </si>
  <si>
    <t>Compromiso de cumplimiento: Castilla-La Mancha, Comunitat Valenciana, Aragón y Región de Murcia
Explicación: Extremadura</t>
  </si>
  <si>
    <r>
      <rPr>
        <b/>
        <sz val="11"/>
        <rFont val="Calibri"/>
        <family val="2"/>
        <scheme val="minor"/>
      </rPr>
      <t>Extremadura</t>
    </r>
    <r>
      <rPr>
        <sz val="11"/>
        <rFont val="Calibri"/>
        <family val="2"/>
        <scheme val="minor"/>
      </rPr>
      <t xml:space="preserve"> hace referencia a que ya existe un seguimiento de la ejecución presupuestaria por el interventor regional con posibilidad de acordar retenciones de crédito para garantizar el cumplimiento de las reglas fiscales. Por el contrario, </t>
    </r>
    <r>
      <rPr>
        <b/>
        <sz val="11"/>
        <rFont val="Calibri"/>
        <family val="2"/>
        <scheme val="minor"/>
      </rPr>
      <t>la</t>
    </r>
    <r>
      <rPr>
        <sz val="11"/>
        <rFont val="Calibri"/>
        <family val="2"/>
        <scheme val="minor"/>
      </rPr>
      <t xml:space="preserve"> </t>
    </r>
    <r>
      <rPr>
        <b/>
        <sz val="11"/>
        <rFont val="Calibri"/>
        <family val="2"/>
        <scheme val="minor"/>
      </rPr>
      <t>AIReF</t>
    </r>
    <r>
      <rPr>
        <sz val="11"/>
        <rFont val="Calibri"/>
        <family val="2"/>
        <scheme val="minor"/>
      </rPr>
      <t xml:space="preserve"> se está refiriendo a la realización de una revisión del gasto.
</t>
    </r>
    <r>
      <rPr>
        <b/>
        <sz val="11"/>
        <rFont val="Calibri"/>
        <family val="2"/>
        <scheme val="minor"/>
      </rPr>
      <t>Castilla-La Mancha</t>
    </r>
    <r>
      <rPr>
        <sz val="11"/>
        <rFont val="Calibri"/>
        <family val="2"/>
        <scheme val="minor"/>
      </rPr>
      <t xml:space="preserve"> se compromete a realizar un benchmark por sectores o grupos funcionales del gasto de las CCAA para obtener conclusiones sobre su estructura de gastos, costes y niveles de prestación de los servicios.
</t>
    </r>
    <r>
      <rPr>
        <b/>
        <sz val="11"/>
        <rFont val="Calibri"/>
        <family val="2"/>
        <scheme val="minor"/>
      </rPr>
      <t>Comunitat Valenciana</t>
    </r>
    <r>
      <rPr>
        <sz val="11"/>
        <rFont val="Calibri"/>
        <family val="2"/>
        <scheme val="minor"/>
      </rPr>
      <t xml:space="preserve"> señala que su ley de presupuetos 2020 tiene como novedad aprobar durante el ejercicio un Plan estratégico para la evaluación continua de las políticas de gasto y valoración de resultados, para contribuir a la mejor asignación de los mismos.
</t>
    </r>
    <r>
      <rPr>
        <b/>
        <sz val="11"/>
        <rFont val="Calibri"/>
        <family val="2"/>
        <scheme val="minor"/>
      </rPr>
      <t>Aragón</t>
    </r>
    <r>
      <rPr>
        <sz val="11"/>
        <rFont val="Calibri"/>
        <family val="2"/>
        <scheme val="minor"/>
      </rPr>
      <t xml:space="preserve"> señala su compromiso de cumplir la recomendación.
</t>
    </r>
    <r>
      <rPr>
        <b/>
        <sz val="11"/>
        <rFont val="Calibri"/>
        <family val="2"/>
        <scheme val="minor"/>
      </rPr>
      <t>Región de Murcia</t>
    </r>
    <r>
      <rPr>
        <sz val="11"/>
        <rFont val="Calibri"/>
        <family val="2"/>
        <scheme val="minor"/>
      </rPr>
      <t xml:space="preserve"> señala estar implementando de manera progresiva medidas dirigidas a mejorar la eficiencia del gasto sanitario.</t>
    </r>
  </si>
  <si>
    <r>
      <rPr>
        <b/>
        <sz val="11"/>
        <rFont val="Calibri"/>
        <family val="2"/>
        <scheme val="minor"/>
      </rPr>
      <t>Aplazamiento de nuevas medidas de gastos y compensación de la pérdida de ingresos por medidas ya adoptadas.</t>
    </r>
    <r>
      <rPr>
        <sz val="11"/>
        <rFont val="Calibri"/>
        <family val="2"/>
        <scheme val="minor"/>
      </rPr>
      <t xml:space="preserve"> Que las CC.AA. de Andalucía y Madrid aplacen la puesta en marcha de las nuevas medidas previstas de incremento del gasto o plantee actuaciones que favorezcan el cumplimiento de la regla de gasto, compensando el impacto de la pérdida de ingresos de medidas ya adoptadas y del crecimiento actual esperado en los gastos.</t>
    </r>
  </si>
  <si>
    <t>Andalucía y Comunidad Madrid</t>
  </si>
  <si>
    <t>Compromiso de cumplimiento: Comunidad de Madrid
Explicación: Andalucía</t>
  </si>
  <si>
    <r>
      <rPr>
        <b/>
        <sz val="11"/>
        <rFont val="Calibri"/>
        <family val="2"/>
        <scheme val="minor"/>
      </rPr>
      <t>Comunidad de Madrid</t>
    </r>
    <r>
      <rPr>
        <sz val="11"/>
        <rFont val="Calibri"/>
        <family val="2"/>
        <scheme val="minor"/>
      </rPr>
      <t xml:space="preserve"> señala estar analizando distintas alternativas concretas dirigidas a contener el gasto, análogas a las aplicadas en el último trimestre de 2019,  que se implementarán en el primer trimestre de 2020, además de que, al prorrogar los presupuestos de 2019 para 2020, mantendrá un nivel de gasto equivalente al de 2019. 
</t>
    </r>
    <r>
      <rPr>
        <b/>
        <sz val="11"/>
        <rFont val="Calibri"/>
        <family val="2"/>
        <scheme val="minor"/>
      </rPr>
      <t>Andalucía</t>
    </r>
    <r>
      <rPr>
        <sz val="11"/>
        <rFont val="Calibri"/>
        <family val="2"/>
        <scheme val="minor"/>
      </rPr>
      <t xml:space="preserve"> explica que ya aprobó sus presupuestos 2020 pero que tiene una Comisión Delegada para la Estabilidad Presupuestaria y la Sostenibilidad Financiera que, entre sus funciones, están la de examinar el seguimiento de la ejecución presupuestaria y el cumplimiento de las reglas fiscales. Por tanto, señala que, a través de estos mecanismos institucionales, realizará el seguimiento de las variables presupuestarias y la valoración de los riesgos advertidos.</t>
    </r>
  </si>
  <si>
    <r>
      <rPr>
        <b/>
        <sz val="11"/>
        <rFont val="Calibri"/>
        <family val="2"/>
        <scheme val="minor"/>
      </rPr>
      <t>Actuaciones para cumplimiento de la regla de gasto.</t>
    </r>
    <r>
      <rPr>
        <sz val="11"/>
        <rFont val="Calibri"/>
        <family val="2"/>
        <scheme val="minor"/>
      </rPr>
      <t xml:space="preserve"> Que Comunitat Valenciana plantee, en el presupuesto que está en tramitación, actuaciones que favorezcan el cumplimiento de la regla de gasto, compensando el impacto del aumento de gasto de las medidas adoptadas.</t>
    </r>
  </si>
  <si>
    <r>
      <rPr>
        <b/>
        <sz val="11"/>
        <rFont val="Calibri"/>
        <family val="2"/>
        <scheme val="minor"/>
      </rPr>
      <t>Comunitat Valenciana</t>
    </r>
    <r>
      <rPr>
        <sz val="11"/>
        <rFont val="Calibri"/>
        <family val="2"/>
        <scheme val="minor"/>
      </rPr>
      <t xml:space="preserve"> señala que, una vez se tenga lugar la reforma del sistema de financiación, supondrá un cambio en los escenarios previstos y determinará la factibildiaddel cumplimiento de los objetivos fiscales en un marco de equidad con respecto al resto de CCAA.</t>
    </r>
  </si>
  <si>
    <r>
      <rPr>
        <b/>
        <sz val="11"/>
        <rFont val="Calibri"/>
        <family val="2"/>
        <scheme val="minor"/>
      </rPr>
      <t>Adopción de medidas a corto plazo.</t>
    </r>
    <r>
      <rPr>
        <sz val="11"/>
        <rFont val="Calibri"/>
        <family val="2"/>
        <scheme val="minor"/>
      </rPr>
      <t xml:space="preserve"> Que Aragón, a corto plazo, aplace la puesta en marcha de las nuevas medidas de rebaja fiscal propuestas o plantee otras actuaciones que favorezcan el cumplimiento de las reglas fiscales y el proceso de consolidación.</t>
    </r>
  </si>
  <si>
    <r>
      <rPr>
        <b/>
        <sz val="11"/>
        <rFont val="Calibri"/>
        <family val="2"/>
        <scheme val="minor"/>
      </rPr>
      <t>Aragón</t>
    </r>
    <r>
      <rPr>
        <sz val="11"/>
        <rFont val="Calibri"/>
        <family val="2"/>
        <scheme val="minor"/>
      </rPr>
      <t xml:space="preserve"> señala su compromiso a cumplir la recomendación.</t>
    </r>
  </si>
  <si>
    <r>
      <rPr>
        <b/>
        <sz val="11"/>
        <rFont val="Calibri"/>
        <family val="2"/>
        <scheme val="minor"/>
      </rPr>
      <t>Aplicación del superávit.</t>
    </r>
    <r>
      <rPr>
        <sz val="11"/>
        <rFont val="Calibri"/>
        <family val="2"/>
        <scheme val="minor"/>
      </rPr>
      <t xml:space="preserve"> Que País Vasco y Canarias comuniquen a la AIReF la planificación de la amortización de deuda por cuenta de los superávits generados en años anteriores, y no destinados a financiar inversiones financieramente sostenibles, que queda pendiente de realizar, especificando los criterios, importes y plazos, en los que se prevea hacer efectiva.</t>
    </r>
  </si>
  <si>
    <t>Sostenibilidad financicera</t>
  </si>
  <si>
    <t>País Vasco y Canarias</t>
  </si>
  <si>
    <t>Cumplimiento parcial: Canarias
Compromiso de cumplimiento: País Vasco</t>
  </si>
  <si>
    <r>
      <rPr>
        <b/>
        <sz val="11"/>
        <rFont val="Calibri"/>
        <family val="2"/>
        <scheme val="minor"/>
      </rPr>
      <t xml:space="preserve">Canarias </t>
    </r>
    <r>
      <rPr>
        <sz val="11"/>
        <rFont val="Calibri"/>
        <family val="2"/>
        <scheme val="minor"/>
      </rPr>
      <t xml:space="preserve">muestra la programación de la reducción de deuda con origen en la parte del superávit de 2018 que no tuvo que tuvo su origen en las sentencias del convenio de carreteras y explica los argumentos para no aplicar el superávit derivado de estas sentencias. </t>
    </r>
    <r>
      <rPr>
        <b/>
        <sz val="11"/>
        <rFont val="Calibri"/>
        <family val="2"/>
        <scheme val="minor"/>
      </rPr>
      <t>La AIReF</t>
    </r>
    <r>
      <rPr>
        <sz val="11"/>
        <rFont val="Calibri"/>
        <family val="2"/>
        <scheme val="minor"/>
      </rPr>
      <t xml:space="preserve"> considera que ese superávit debe ir aplicándose a reducir deuda a medida en que se obtiene la liquidez derivada de ese superávit registrado.
</t>
    </r>
    <r>
      <rPr>
        <b/>
        <sz val="11"/>
        <rFont val="Calibri"/>
        <family val="2"/>
        <scheme val="minor"/>
      </rPr>
      <t>País Vasco</t>
    </r>
    <r>
      <rPr>
        <sz val="11"/>
        <rFont val="Calibri"/>
        <family val="2"/>
        <scheme val="minor"/>
      </rPr>
      <t xml:space="preserve"> señala que comunicará a la AIReF las amortizaciones de endeudamiento cuando se acuerden en el marco de los compromisos de colaboración y coordinación en materia de estabilidad presupuestaria con la Administración del Estado que se elevarán para su ratificación a la Comisión Mixta.</t>
    </r>
  </si>
  <si>
    <t>Informe 87/2019 de las líneas fundamentales de los presupuestos para 2020 de las CC.LL., publicado el 5 de diciembre</t>
  </si>
  <si>
    <r>
      <rPr>
        <b/>
        <sz val="11"/>
        <rFont val="Calibri"/>
        <family val="2"/>
        <scheme val="minor"/>
      </rPr>
      <t xml:space="preserve">Aplicación homogénea de las reglas fiscales en el ámbito local. </t>
    </r>
    <r>
      <rPr>
        <sz val="11"/>
        <rFont val="Calibri"/>
        <family val="2"/>
        <scheme val="minor"/>
      </rPr>
      <t>Que el MINHAC inicie los trabajos para el desarrollo reglamentario de la LOEPSF de manera que se asegure la aplicación homogénea de la misma en los diferentes territorios.</t>
    </r>
  </si>
  <si>
    <t>Reglamento</t>
  </si>
  <si>
    <r>
      <rPr>
        <b/>
        <sz val="11"/>
        <rFont val="Calibri"/>
        <family val="2"/>
        <scheme val="minor"/>
      </rPr>
      <t>El MINHAC</t>
    </r>
    <r>
      <rPr>
        <sz val="11"/>
        <rFont val="Calibri"/>
        <family val="2"/>
        <scheme val="minor"/>
      </rPr>
      <t xml:space="preserve"> señala que no existe un mandato explícito de desarrollo reglamentario de la LOEPSF, pero el mismo excede de las posibilidades en la actual situación de Gobierno en funciones.
</t>
    </r>
    <r>
      <rPr>
        <b/>
        <sz val="11"/>
        <rFont val="Calibri"/>
        <family val="2"/>
        <scheme val="minor"/>
      </rPr>
      <t>La AIReF</t>
    </r>
    <r>
      <rPr>
        <sz val="11"/>
        <rFont val="Calibri"/>
        <family val="2"/>
        <scheme val="minor"/>
      </rPr>
      <t xml:space="preserve"> entiende la explicación dada sobre la situación interina del gobierno, sin embargo considera que actualmente no existe el impedimento para que se inicien los trámites de desarrollo de la LOEPSF en cumplimiento de la recomendación formulada.</t>
    </r>
  </si>
  <si>
    <r>
      <rPr>
        <b/>
        <sz val="11"/>
        <rFont val="Calibri"/>
        <family val="2"/>
        <scheme val="minor"/>
      </rPr>
      <t>Mecanismos de prevención de riesgos de incumplimientos.</t>
    </r>
    <r>
      <rPr>
        <sz val="11"/>
        <rFont val="Calibri"/>
        <family val="2"/>
        <scheme val="minor"/>
      </rPr>
      <t xml:space="preserve"> Que el MINHAC haga uso de las palancas que ofrece la LOEPSF para anticipar la corrección de posibles incumplimientos. En particular, que ponga en marcha la activación del mecanismo de alerta temprana regulado en el artículo 19 cuando se detecten en ejecución altos riesgos incumplimiento de alguna regla fiscal, a fin de evitar que se verifiquen los incumplimientos citados a fin de año.</t>
    </r>
  </si>
  <si>
    <r>
      <rPr>
        <b/>
        <sz val="11"/>
        <rFont val="Calibri"/>
        <family val="2"/>
        <scheme val="minor"/>
      </rPr>
      <t>El MINHAC</t>
    </r>
    <r>
      <rPr>
        <sz val="11"/>
        <rFont val="Calibri"/>
        <family val="2"/>
        <scheme val="minor"/>
      </rPr>
      <t xml:space="preserve"> traslada que se realizan actuaciones tendentes a asegurar el cumplimiento de las reglas fiscales de estas EELL.</t>
    </r>
  </si>
  <si>
    <r>
      <rPr>
        <b/>
        <sz val="11"/>
        <color theme="1"/>
        <rFont val="Calibri"/>
        <family val="2"/>
        <scheme val="minor"/>
      </rPr>
      <t>Actuaciones preventivas.</t>
    </r>
    <r>
      <rPr>
        <sz val="11"/>
        <color theme="1"/>
        <rFont val="Calibri"/>
        <family val="2"/>
        <scheme val="minor"/>
      </rPr>
      <t xml:space="preserve"> Que, para 2020 el MINHAC intensifique sus actuaciones preventivas en aquellas CC.LL. que cuentan con un Plan de Ajuste aprobado, particularmente en aquellas que por su situación de riesgo financiero deben someter a su aprobación los presupuestos de cada año, a fin de garantizar la sostenibilidad de medio plazo de estas entidades.</t>
    </r>
  </si>
  <si>
    <r>
      <rPr>
        <b/>
        <sz val="11"/>
        <rFont val="Calibri"/>
        <family val="2"/>
        <scheme val="minor"/>
      </rPr>
      <t>El MINHAC</t>
    </r>
    <r>
      <rPr>
        <sz val="11"/>
        <rFont val="Calibri"/>
        <family val="2"/>
        <scheme val="minor"/>
      </rPr>
      <t xml:space="preserve"> ya realiza un seguimiento efectivo de los planes de ajuste, en vigor, A todos ellos, excepto Alboraya, se les envió requerimiento por incumplimiento con relación a los datos del último trimestre de 2017, y se les va a remitir, en su caso, requerimiento con relación al cuarto trimestre de 2018.</t>
    </r>
  </si>
  <si>
    <r>
      <rPr>
        <b/>
        <sz val="11"/>
        <rFont val="Calibri"/>
        <family val="2"/>
        <scheme val="minor"/>
      </rPr>
      <t>Adopción de medidas.</t>
    </r>
    <r>
      <rPr>
        <sz val="11"/>
        <rFont val="Calibri"/>
        <family val="2"/>
        <scheme val="minor"/>
      </rPr>
      <t xml:space="preserve"> Que en los Ayuntamientos de Madrid y Bilbao y en la Diputación Provincial de Barcelona, en los que se aprecia riesgo de incumplimiento de las reglas fiscales en 2019, adopten las medidas oportunas para garantizar que dichas reglas se cumplan a fin del año.</t>
    </r>
  </si>
  <si>
    <t>Ayuntamientos de Madrid y Bilbao y en la Diputación Provincial de Barcelona</t>
  </si>
  <si>
    <t>Compromiso de cumplimiento: Diputación de Barcelona, Ayuntamiento de Madrid
Explicación: Ayuntamiento de Bilbao</t>
  </si>
  <si>
    <r>
      <rPr>
        <b/>
        <sz val="11"/>
        <rFont val="Calibri"/>
        <family val="2"/>
        <scheme val="minor"/>
      </rPr>
      <t xml:space="preserve">Diputación de Barcelona </t>
    </r>
    <r>
      <rPr>
        <sz val="11"/>
        <rFont val="Calibri"/>
        <family val="2"/>
        <scheme val="minor"/>
      </rPr>
      <t>señala la incorporación de</t>
    </r>
    <r>
      <rPr>
        <b/>
        <sz val="11"/>
        <rFont val="Calibri"/>
        <family val="2"/>
        <scheme val="minor"/>
      </rPr>
      <t xml:space="preserve"> </t>
    </r>
    <r>
      <rPr>
        <sz val="11"/>
        <rFont val="Calibri"/>
        <family val="2"/>
        <scheme val="minor"/>
      </rPr>
      <t xml:space="preserve">medidas que supongan mejoras en el grado de ejecución y eviten la acumulación de compromisos pendientes de ejecución, así como la medida consistente en la amortización del endeudamiento a largo plazo, con entidades financieras, en 2020.
</t>
    </r>
    <r>
      <rPr>
        <b/>
        <sz val="11"/>
        <rFont val="Calibri"/>
        <family val="2"/>
        <scheme val="minor"/>
      </rPr>
      <t>Ayuntamiento de Madrid</t>
    </r>
    <r>
      <rPr>
        <sz val="11"/>
        <rFont val="Calibri"/>
        <family val="2"/>
        <scheme val="minor"/>
      </rPr>
      <t xml:space="preserve"> señala que va a establecer durante este año un sistema de seguimiento y control de la ejecución presupuestaria de carácter mensual para elaborar previsiones de cierre del ejercicio en términos de contabilidad nacional e igualmente realiza un seguimiento mensual de la regla de gasto.
</t>
    </r>
    <r>
      <rPr>
        <b/>
        <sz val="11"/>
        <rFont val="Calibri"/>
        <family val="2"/>
        <scheme val="minor"/>
      </rPr>
      <t xml:space="preserve">Ayuntamiento de Bilbao </t>
    </r>
    <r>
      <rPr>
        <sz val="11"/>
        <rFont val="Calibri"/>
        <family val="2"/>
        <scheme val="minor"/>
      </rPr>
      <t>indica que, de acuerdo con sus previsiones, va a cumplir las reglas fiscales en 2019.</t>
    </r>
  </si>
  <si>
    <r>
      <rPr>
        <b/>
        <sz val="11"/>
        <color theme="1"/>
        <rFont val="Calibri"/>
        <family val="2"/>
        <scheme val="minor"/>
      </rPr>
      <t>Aprobación del PEF en caso de incumplimiento de reglas fiscales 2019.</t>
    </r>
    <r>
      <rPr>
        <sz val="11"/>
        <color theme="1"/>
        <rFont val="Calibri"/>
        <family val="2"/>
        <scheme val="minor"/>
      </rPr>
      <t xml:space="preserve"> Que el Ayuntamiento de Madrid y la Diputación Provincial de Barcelona, si se verifican a fin de 2019 los riesgos detectados de incumplimiento de reglas fiscales, establezcan en el corto plazo un cronograma de elaboración y aprobación del PEF, a fin de contar lo antes posible con el marco que garantice el cumplimiento en 2020 de dichas reglas.</t>
    </r>
  </si>
  <si>
    <t>Apliccación de la LOEPSF</t>
  </si>
  <si>
    <t>el Ayuntamiento de Madrid y la Diputación Provincial de Barcelona</t>
  </si>
  <si>
    <t>PEF 2020-2021</t>
  </si>
  <si>
    <t>Compromiso de cumplimiento: Diputación de Barcelona, Ayuntamiento de Madrid</t>
  </si>
  <si>
    <r>
      <rPr>
        <b/>
        <sz val="11"/>
        <rFont val="Calibri"/>
        <family val="2"/>
        <scheme val="minor"/>
      </rPr>
      <t>Ayuntamiento de Madrid</t>
    </r>
    <r>
      <rPr>
        <sz val="11"/>
        <rFont val="Calibri"/>
        <family val="2"/>
        <scheme val="minor"/>
      </rPr>
      <t xml:space="preserve"> en el caso que se verifiquen los riesgos de incumplimiento de reglas fiscales, señala que contará lo antes posible con las medidas, y en todo caso, dentro de los plazos que establece la normativa vigente.
</t>
    </r>
    <r>
      <rPr>
        <b/>
        <sz val="11"/>
        <rFont val="Calibri"/>
        <family val="2"/>
        <scheme val="minor"/>
      </rPr>
      <t>Diputación de Barcelona</t>
    </r>
    <r>
      <rPr>
        <sz val="11"/>
        <rFont val="Calibri"/>
        <family val="2"/>
        <scheme val="minor"/>
      </rPr>
      <t>, en el momento que se conozcan las liquidaciones definitivas, se compromete  a elaborar, en el caso que sea necesario, durante el primer trimestre del año un PEF que recoja y concrete las medidas a adoptar para evitar en el futuro estos incumplimiento</t>
    </r>
    <r>
      <rPr>
        <b/>
        <sz val="11"/>
        <rFont val="Calibri"/>
        <family val="2"/>
        <scheme val="minor"/>
      </rPr>
      <t>s.</t>
    </r>
  </si>
  <si>
    <r>
      <rPr>
        <b/>
        <sz val="11"/>
        <rFont val="Calibri"/>
        <family val="2"/>
        <scheme val="minor"/>
      </rPr>
      <t>Órganos de tutela vigilancia de aprobación del PEF.</t>
    </r>
    <r>
      <rPr>
        <sz val="11"/>
        <rFont val="Calibri"/>
        <family val="2"/>
        <scheme val="minor"/>
      </rPr>
      <t xml:space="preserve"> Que el MINHAC, la Comunidad Autónoma de Cataluña y la Diputación Foral de Bizkaia, en su competencia de órganos de tutela de las CC.LL. citadas, lleven a cabo las actuaciones necesarias para garantizar que los PEF debidos sean presentados y cumplidos.</t>
    </r>
  </si>
  <si>
    <t>el MINHAC, la Comunidad Autónoma de Cataluña y la Diputación Foral de Bizkaia</t>
  </si>
  <si>
    <t>Cumplimiento: Diputación Foral de Bizkaia, Cataluña, MINHAC</t>
  </si>
  <si>
    <r>
      <t xml:space="preserve">Diputación Foral de Bizkaia </t>
    </r>
    <r>
      <rPr>
        <sz val="11"/>
        <rFont val="Calibri"/>
        <family val="2"/>
        <scheme val="minor"/>
      </rPr>
      <t xml:space="preserve">ha aprobado la propuesta de acuerdo para la aprobación del PEF de la entidad local Bilbao por incumplimiento de la regla del gasto en el presupuesto 2019. 
</t>
    </r>
    <r>
      <rPr>
        <b/>
        <sz val="11"/>
        <rFont val="Calibri"/>
        <family val="2"/>
        <scheme val="minor"/>
      </rPr>
      <t>Cataluña</t>
    </r>
    <r>
      <rPr>
        <sz val="11"/>
        <rFont val="Calibri"/>
        <family val="2"/>
        <scheme val="minor"/>
      </rPr>
      <t xml:space="preserve"> mantuvo una reunión técnica de trabajo con representantes de la Diputación de Barcelona, donde se les recordó que, de constatarse finalmente dicho incumplimiento en la liquidación de 2019, el Pleno de la corporación deberá aprobar el PEF 2020-2021.
</t>
    </r>
    <r>
      <rPr>
        <b/>
        <sz val="11"/>
        <rFont val="Calibri"/>
        <family val="2"/>
        <scheme val="minor"/>
      </rPr>
      <t>El MINHAC</t>
    </r>
    <r>
      <rPr>
        <sz val="11"/>
        <rFont val="Calibri"/>
        <family val="2"/>
        <scheme val="minor"/>
      </rPr>
      <t xml:space="preserve"> afirma que realiza actuaciones tendentes a asegurar el cumplimiento de las reglas fiscales de estas EELL: (i) mantiene abierto un cauce de diálogo con el Ayuntamiento de Madrid; (ii) remitió comunicación de alerta de incumplimiento del objetivo de estabilidad a la Diputación Provincial de Barcelona, fundamentada en el art. 19 de LOEPSF; y (iii) del Ayuntamiento de Bilbao no dispone aún de la información pertinente.</t>
    </r>
  </si>
  <si>
    <r>
      <rPr>
        <b/>
        <sz val="11"/>
        <rFont val="Calibri"/>
        <family val="2"/>
        <scheme val="minor"/>
      </rPr>
      <t xml:space="preserve">Aprobación del PEF en caso de incumplimiento de reglas fiscales 2019. </t>
    </r>
    <r>
      <rPr>
        <sz val="11"/>
        <rFont val="Calibri"/>
        <family val="2"/>
        <scheme val="minor"/>
      </rPr>
      <t>Que los Ayuntamientos de Jaén, Almonte, Jerez de la Frontera, Alcorcón, Parla, Caravaca de la Cruz, Navalcarnero, Aranjuez, Rota, Gandía, Puerto Real, Totana, San Andrés del Rabanedo y Alboraya, si se verifican a fin de 2019 los riesgos detectados de incumplimiento de reglas fiscales, establezcan en el corto plazo un cronograma de elaboración y aprobación del PEF debido, a fin de contar lo antes posible con el marco debido que garantice el cumplimiento en 2020 de dichas reglas.</t>
    </r>
  </si>
  <si>
    <t>los Ayuntamientos de Jaén, Almonte, Jerez de la Frontera, Alcorcón, Parla, Caravaca de la Cruz, Navalcarnero, Aranjuez, Rota, Gandía, Puerto Real, Totana, San Andrés del Rabanedo y Alboraya</t>
  </si>
  <si>
    <r>
      <t>Compromiso de cumplimiento/cumplimiento: Gandía, Navalcarnero, Rota, San Andrés del Rabanedo, Aranjuez, Puerto Real, Alcorcón, Totana, Parla
Explicación:</t>
    </r>
    <r>
      <rPr>
        <sz val="11"/>
        <color rgb="FFFF0000"/>
        <rFont val="Calibri"/>
        <family val="2"/>
        <scheme val="minor"/>
      </rPr>
      <t xml:space="preserve"> </t>
    </r>
    <r>
      <rPr>
        <sz val="11"/>
        <rFont val="Calibri"/>
        <family val="2"/>
        <scheme val="minor"/>
      </rPr>
      <t>Almonte, Jerez de la Frontera
Ni cumplida ni explicada: Alboraya</t>
    </r>
  </si>
  <si>
    <r>
      <rPr>
        <b/>
        <sz val="11"/>
        <rFont val="Calibri"/>
        <family val="2"/>
        <scheme val="minor"/>
      </rPr>
      <t>Gandía</t>
    </r>
    <r>
      <rPr>
        <sz val="11"/>
        <rFont val="Calibri"/>
        <family val="2"/>
        <scheme val="minor"/>
      </rPr>
      <t xml:space="preserve"> confirma que en caso de incumplir elaborará un PEF en cumplimiento de la legislación vigente.
</t>
    </r>
    <r>
      <rPr>
        <b/>
        <sz val="11"/>
        <rFont val="Calibri"/>
        <family val="2"/>
        <scheme val="minor"/>
      </rPr>
      <t>Navalcarnero</t>
    </r>
    <r>
      <rPr>
        <sz val="11"/>
        <rFont val="Calibri"/>
        <family val="2"/>
        <scheme val="minor"/>
      </rPr>
      <t xml:space="preserve"> reitera los argumentos esgrimidos en contestación a recomendaciones anteriores señalando que la sostenibilidad financiera solo está al alcance de medidas especiales que debe facilitar el Ministerio. No obstante, se compromete a elaborar un PEF de confirmarse los riesgos detectados.
</t>
    </r>
    <r>
      <rPr>
        <b/>
        <sz val="11"/>
        <rFont val="Calibri"/>
        <family val="2"/>
        <scheme val="minor"/>
      </rPr>
      <t>Rota</t>
    </r>
    <r>
      <rPr>
        <sz val="11"/>
        <rFont val="Calibri"/>
        <family val="2"/>
        <scheme val="minor"/>
      </rPr>
      <t xml:space="preserve"> adjunta el plan de ajuste aprobado en 2019, todavía pendiente de valoración por el MINHAC y anuncia el 7 de julio de 2020 como fecha para la elaboración y aprobación del PEF, en el supuesto de incumplimiento.
</t>
    </r>
    <r>
      <rPr>
        <b/>
        <sz val="11"/>
        <rFont val="Calibri"/>
        <family val="2"/>
        <scheme val="minor"/>
      </rPr>
      <t xml:space="preserve">San Andrés del Rabanedo </t>
    </r>
    <r>
      <rPr>
        <sz val="11"/>
        <rFont val="Calibri"/>
        <family val="2"/>
        <scheme val="minor"/>
      </rPr>
      <t>prevé incumplir la regla de gasto en 2019 y</t>
    </r>
    <r>
      <rPr>
        <b/>
        <sz val="11"/>
        <rFont val="Calibri"/>
        <family val="2"/>
        <scheme val="minor"/>
      </rPr>
      <t xml:space="preserve"> </t>
    </r>
    <r>
      <rPr>
        <sz val="11"/>
        <rFont val="Calibri"/>
        <family val="2"/>
        <scheme val="minor"/>
      </rPr>
      <t xml:space="preserve">presentar un PEF pero sin medidas al considerar coyuntural el incumplimiento ocasionado por la baja ejecución de inversiones en 2018.
</t>
    </r>
    <r>
      <rPr>
        <b/>
        <sz val="11"/>
        <rFont val="Calibri"/>
        <family val="2"/>
        <scheme val="minor"/>
      </rPr>
      <t xml:space="preserve">Aranjuez </t>
    </r>
    <r>
      <rPr>
        <sz val="11"/>
        <rFont val="Calibri"/>
        <family val="2"/>
        <scheme val="minor"/>
      </rPr>
      <t xml:space="preserve">comunica su cronograma para la aprobación del PEF.
</t>
    </r>
    <r>
      <rPr>
        <b/>
        <sz val="11"/>
        <rFont val="Calibri"/>
        <family val="2"/>
        <scheme val="minor"/>
      </rPr>
      <t>Alboraya</t>
    </r>
    <r>
      <rPr>
        <sz val="11"/>
        <rFont val="Calibri"/>
        <family val="2"/>
        <scheme val="minor"/>
      </rPr>
      <t xml:space="preserve"> ha contestado pero su respuesta no aclara su intención de cumplir o explicar.</t>
    </r>
    <r>
      <rPr>
        <sz val="11"/>
        <color rgb="FFFF0000"/>
        <rFont val="Calibri"/>
        <family val="2"/>
        <scheme val="minor"/>
      </rPr>
      <t xml:space="preserve">
</t>
    </r>
    <r>
      <rPr>
        <b/>
        <sz val="11"/>
        <rFont val="Calibri"/>
        <family val="2"/>
        <scheme val="minor"/>
      </rPr>
      <t>Puerto Real</t>
    </r>
    <r>
      <rPr>
        <sz val="11"/>
        <rFont val="Calibri"/>
        <family val="2"/>
        <scheme val="minor"/>
      </rPr>
      <t xml:space="preserve"> señala que, ante la imposibilidad de redactar un PEF, aprobó un acuerdo de no disponibilidad para garantizar el cumplimiento de las reglas fiscales en el horizonte del PEF 2019-2020, si bien reconoce que subsiste la obligación de redactar un PEF y que se hará si hay incumplimiento de reglas de 2019.
</t>
    </r>
    <r>
      <rPr>
        <b/>
        <sz val="11"/>
        <rFont val="Calibri"/>
        <family val="2"/>
        <scheme val="minor"/>
      </rPr>
      <t>Totana</t>
    </r>
    <r>
      <rPr>
        <sz val="11"/>
        <rFont val="Calibri"/>
        <family val="2"/>
        <scheme val="minor"/>
      </rPr>
      <t xml:space="preserve"> se compromete a estudiar la viabilidad de elaborar un PEF si resulta un incumplimiento de 2019. Así mismo, señala que está intentando aplicar medidas de ingresos (actualización de algunas tasas y precios públicos) del Plan de Ajuste vigente.
</t>
    </r>
    <r>
      <rPr>
        <b/>
        <sz val="11"/>
        <rFont val="Calibri"/>
        <family val="2"/>
        <scheme val="minor"/>
      </rPr>
      <t>Almonte</t>
    </r>
    <r>
      <rPr>
        <sz val="11"/>
        <rFont val="Calibri"/>
        <family val="2"/>
        <scheme val="minor"/>
      </rPr>
      <t xml:space="preserve"> ya tiene un PEF en vigor y señala que, dado el avanzado estado de ejecución del presupuesto de 2019, solo cabe aprobar el Presupuesto para el ejercicio 2020 con un superávit y además incluir medidas de contención del gasto y de mejora de ingresos.
</t>
    </r>
    <r>
      <rPr>
        <b/>
        <sz val="11"/>
        <rFont val="Calibri"/>
        <family val="2"/>
        <scheme val="minor"/>
      </rPr>
      <t>Alcorcón</t>
    </r>
    <r>
      <rPr>
        <sz val="11"/>
        <rFont val="Calibri"/>
        <family val="2"/>
        <scheme val="minor"/>
      </rPr>
      <t xml:space="preserve"> señala la contención del gasto de todas las Concejalías y, que en caso de incumplir la regla de gasto será por las sentencias firmes de 2019 pero que tomarán las medias oportunas.
</t>
    </r>
    <r>
      <rPr>
        <b/>
        <sz val="11"/>
        <rFont val="Calibri"/>
        <family val="2"/>
        <scheme val="minor"/>
      </rPr>
      <t xml:space="preserve">Jerez de la Frontera </t>
    </r>
    <r>
      <rPr>
        <sz val="11"/>
        <rFont val="Calibri"/>
        <family val="2"/>
        <scheme val="minor"/>
      </rPr>
      <t xml:space="preserve">señala que  dado el avanzado estado de ejecución del presupuesto de 2019, solo cabe aprobar el Presupuesto para el ejercicio 2020 que tiene como objetivo cumplir con las reglas fiscales.
</t>
    </r>
    <r>
      <rPr>
        <b/>
        <sz val="11"/>
        <rFont val="Calibri"/>
        <family val="2"/>
        <scheme val="minor"/>
      </rPr>
      <t>Parla</t>
    </r>
    <r>
      <rPr>
        <sz val="11"/>
        <rFont val="Calibri"/>
        <family val="2"/>
        <scheme val="minor"/>
      </rPr>
      <t xml:space="preserve"> señala como objetivo prioritario elaborar un PEF a fin de subsanar o, al menos aminorar en el medio y largo plazo los riesgos estructurales. 
</t>
    </r>
    <r>
      <rPr>
        <sz val="11"/>
        <color rgb="FFFF0000"/>
        <rFont val="Calibri"/>
        <family val="2"/>
        <scheme val="minor"/>
      </rPr>
      <t xml:space="preserve">
</t>
    </r>
    <r>
      <rPr>
        <sz val="11"/>
        <rFont val="Calibri"/>
        <family val="2"/>
        <scheme val="minor"/>
      </rPr>
      <t xml:space="preserve">
</t>
    </r>
    <r>
      <rPr>
        <b/>
        <sz val="11"/>
        <rFont val="Calibri"/>
        <family val="2"/>
        <scheme val="minor"/>
      </rPr>
      <t/>
    </r>
  </si>
  <si>
    <r>
      <rPr>
        <b/>
        <sz val="11"/>
        <rFont val="Calibri"/>
        <family val="2"/>
        <scheme val="minor"/>
      </rPr>
      <t xml:space="preserve">Órganos de tutela vigilancia de aprobación del PEF. </t>
    </r>
    <r>
      <rPr>
        <sz val="11"/>
        <rFont val="Calibri"/>
        <family val="2"/>
        <scheme val="minor"/>
      </rPr>
      <t>Que el MINHAC, la Comunidad Autónoma de Andalucía, Castilla y León y la Comunitat Valenciana en su competencia de órganos de tutela de las CC.LL. citadas, lleven a cabo las actuaciones necesarias para garantizar que los PEF debidos son aprobados.</t>
    </r>
  </si>
  <si>
    <t xml:space="preserve"> el MINHAC, la Comunidad Autónoma de Andalucía, Castilla y León y la Comunitat Valenciana</t>
  </si>
  <si>
    <t xml:space="preserve"> El MINHAC, la Comunidad Autónoma de Andalucía, Castilla y León y la Comunitat Valenciana</t>
  </si>
  <si>
    <t xml:space="preserve">Compromiso de cumplimiento/cumplimiento: Comunitat Valenciana, Castilla y León, Andalucía, MINHAC
</t>
  </si>
  <si>
    <r>
      <rPr>
        <b/>
        <sz val="11"/>
        <rFont val="Calibri"/>
        <family val="2"/>
        <scheme val="minor"/>
      </rPr>
      <t>Comunitat Valenciana</t>
    </r>
    <r>
      <rPr>
        <sz val="11"/>
        <rFont val="Calibri"/>
        <family val="2"/>
        <scheme val="minor"/>
      </rPr>
      <t xml:space="preserve"> señala que Gandía prevé cumplir pero en caso de incumplimiento se le requerirá el PEF y, en su defecto, medidas coercitivas mientras que Alboraya tiene pendiente la aprobación de PEF por incumplimiento de 2018 y si nuevamente incumple 2019, también se le requerirá PEF y, en su defecto, medidas coercitivas.
</t>
    </r>
    <r>
      <rPr>
        <b/>
        <sz val="11"/>
        <rFont val="Calibri"/>
        <family val="2"/>
        <scheme val="minor"/>
      </rPr>
      <t>Andalucía</t>
    </r>
    <r>
      <rPr>
        <sz val="11"/>
        <rFont val="Calibri"/>
        <family val="2"/>
        <scheme val="minor"/>
      </rPr>
      <t xml:space="preserve"> señala que Almonte no prevé cumplir estabilidad pero sí regla de gasto según objetivo del PEF 2018-2019, por lo que si reitera incumplimientos en 2019, se podrá requerir medidas coercitivas del art. 25.1 de la LOEPSF; A Rota se ha requerido la adopción de medidas coercitivas del art. 25.1 LOEPSF por no aprobación de PEF por incumplimiento 2018 que se reiterará este año por incumplimiento de 2019.  Respecto a Jaén y Jerez de la Frontera reitera la necesidad de adoptar medidas globales dentro de un plan integral, lo que excede del órgano de tutela.
</t>
    </r>
    <r>
      <rPr>
        <b/>
        <sz val="11"/>
        <rFont val="Calibri"/>
        <family val="2"/>
        <scheme val="minor"/>
      </rPr>
      <t>El MINHAC</t>
    </r>
    <r>
      <rPr>
        <sz val="11"/>
        <rFont val="Calibri"/>
        <family val="2"/>
        <scheme val="minor"/>
      </rPr>
      <t xml:space="preserve"> señala que el seguimiento lo realiza a través de lo planes de ajuste en vigor, salvo para Alboraya que carece de plan de ajuste. A todos ellos, salvo a Alboraya, les envió requerimientos por incumplimiento del último trimestre de 2017 y les enviará, menos a Gandía, Totana y San Andrés de Rabanedo, requerimiento en relación al cuarto trimestre de 2018.
</t>
    </r>
    <r>
      <rPr>
        <b/>
        <sz val="11"/>
        <rFont val="Calibri"/>
        <family val="2"/>
        <scheme val="minor"/>
      </rPr>
      <t xml:space="preserve">Castilla y León </t>
    </r>
    <r>
      <rPr>
        <sz val="11"/>
        <rFont val="Calibri"/>
        <family val="2"/>
        <scheme val="minor"/>
      </rPr>
      <t>envía el requerimiento efectuado a San Andrés de Rabanedo solicitándole el envío de medidas adoptadas y advirtiéndole de que la aprobación del PEF, en caso de ser obligatoria, derivaría en la aplicación de medidas coercitivas de los artículos 25 y 26 de LOEPSF.</t>
    </r>
  </si>
  <si>
    <r>
      <rPr>
        <b/>
        <sz val="11"/>
        <rFont val="Calibri"/>
        <family val="2"/>
        <scheme val="minor"/>
      </rPr>
      <t>Seguimiento del Plan de ajuste.</t>
    </r>
    <r>
      <rPr>
        <sz val="11"/>
        <rFont val="Calibri"/>
        <family val="2"/>
        <scheme val="minor"/>
      </rPr>
      <t xml:space="preserve"> Sin perjuicio de las actuaciones anteriores dirigidas al cumplimiento de las reglas fiscales en 2020, el MINHAC debe hacer uso del marco de medio plazo que le ofrece la existencia de un Plan de Ajuste y su potestad para informar de forma vinculante los presupuestos de su periodo de vigencia para intensificar el seguimiento de estas entidades.</t>
    </r>
  </si>
  <si>
    <r>
      <rPr>
        <b/>
        <sz val="11"/>
        <rFont val="Calibri"/>
        <family val="2"/>
        <scheme val="minor"/>
      </rPr>
      <t>El MINHAC</t>
    </r>
    <r>
      <rPr>
        <sz val="11"/>
        <rFont val="Calibri"/>
        <family val="2"/>
        <scheme val="minor"/>
      </rPr>
      <t xml:space="preserve"> ya realiza un seguimiento efectivo de los planes de ajuste, en vigor y, excepto Alboraya, no tiene ningún plan de ajuste en vigor, dado que no es beneficiaria de mecanismos extraordinarios de financiación, les envió requerimiento por incumplimiento con relación a los datos del último trimestre de 2017, y se les va a remitir, en su caso, requerimiento con relación al cuarto trimestre de 2018.
</t>
    </r>
    <r>
      <rPr>
        <b/>
        <sz val="11"/>
        <rFont val="Calibri"/>
        <family val="2"/>
        <scheme val="minor"/>
      </rPr>
      <t>La AIReF</t>
    </r>
    <r>
      <rPr>
        <sz val="11"/>
        <rFont val="Calibri"/>
        <family val="2"/>
        <scheme val="minor"/>
      </rPr>
      <t xml:space="preserve">, con independencia del seguimiento por el MINHAC de los planes de ajuste y de los requerimientos efectuados a partir de los datos de liquidación, la recomendación es para que se actúe de forma preventiva en la fase de aprobación de los presupuestos.
</t>
    </r>
    <r>
      <rPr>
        <b/>
        <sz val="11"/>
        <rFont val="Calibri"/>
        <family val="2"/>
        <scheme val="minor"/>
      </rPr>
      <t/>
    </r>
  </si>
  <si>
    <t>Informe 69/2019 sobre las líneas fundamentales de presupuestos 2020 de las CC.AA., de 5 de diciembre</t>
  </si>
  <si>
    <r>
      <rPr>
        <b/>
        <sz val="11"/>
        <rFont val="Calibri"/>
        <family val="2"/>
        <scheme val="minor"/>
      </rPr>
      <t>Fijación de objetivos.</t>
    </r>
    <r>
      <rPr>
        <sz val="11"/>
        <rFont val="Calibri"/>
        <family val="2"/>
        <scheme val="minor"/>
      </rPr>
      <t xml:space="preserve"> La fijación de los objetivos de deuda del próximo período tenga en cuenta objetivos de estabilidad diferenciados y considere el superávit obtenido en el ejercicio anterior</t>
    </r>
  </si>
  <si>
    <t>La AIReF recomendó en el informe sobre el cumplimiento esperado de los objetivos y de la regla de gasto de 2019, publicado el pasado 18 de julio, que la fijación de los objetivos de deuda 2020-2022 tuviera en cuenta objetivos de estabilidad diferenciados y considerara el superávit obtenido en el ejercicio anterior. La respuesta del MINHAC es que las CC.AA. están obligadas a reducir el endeudamiento neto en caso de superávit por aplicación del artículo 32 de la LOEPSF y que pueden ajustar la programación de su tesorería y endeudamiento con tiempo suficiente para acompasarla con la liquidez necesaria.</t>
  </si>
  <si>
    <t>La AIReF considera que, independientemente de que la obligación de amortizar deuda por la aplicación artículo 32 de la LOEPSF, la fijación y medición del objetivo de deuda debería suponer una verdadera restricción al endeudamiento, lo que obliga a tener en cuenta la capacidad de financiación generada por la comunidad en ejercicios anteriores y en el propio ejercicio. Por tanto, se reitera con el fin de que no se establezcan objetivos de deuda superiores a las necesidades reales de financiación de las comunidades y se fije un único límite claro de restricción del endeudamiento que incorpore la obligación del artículo 32 evitando así interpretaciones erróneas</t>
  </si>
  <si>
    <r>
      <rPr>
        <b/>
        <sz val="11"/>
        <rFont val="Calibri"/>
        <family val="2"/>
        <scheme val="minor"/>
      </rPr>
      <t>El MINHAC</t>
    </r>
    <r>
      <rPr>
        <sz val="11"/>
        <rFont val="Calibri"/>
        <family val="2"/>
        <scheme val="minor"/>
      </rPr>
      <t xml:space="preserve"> ha dado cumplimiento a esta recomendación en los objetivos conjuntos de deuda de las CC.AA. para 2020 y 2021-2023, así como en sus propuestas de fijación individual para esos ejercicios. En este sentido, se ha incorporado una nueva cláusula a estos objetivos por la que: "se podrá rectificar por la reducción del nivel de endeudamiento neto pendiente tanto por la aplicación del artículo 32 de la Ley Orgánica 2/2012, de 27 de abril, de Estabilidad Presupuestaria y Sostenibilidad Financiera y sus reglas especiales de desarrollo en relación con el superávit presupuestario".</t>
    </r>
  </si>
  <si>
    <t>Recomendaciones reiteradas 2019</t>
  </si>
  <si>
    <t>La AIReF viene haciendo hincapié, desde el inicio de su actividad, en la importancia que tiene la coordinación del escenario fiscal contenido en la APE y los presupuestos anuales a través de los cuales las distintas administraciones, analizadas en su conjunto, podrán dar cumplimiento a la senda fijada. Además, la APE tiene la consideración de plan fiscal nacional a medio plazo, de acuerdo con el artículo 4 del Reglamento (UE) 473/2013, y por consiguiente tiene que cumplir los requisitos del artículo 29 de la LOEPSF y de la Directiva 2011/85/UE. En el último informe sobre la APE 2019-2022 se formula de nuevo esta recomendación.</t>
  </si>
  <si>
    <t>En varios informes anteriores, el último sobre las Líneas Fundamentales de los presupuestos de las CCLL para 2018, la AIReF ha insistido sobre la importancia de la aplicación de la regla de gasto en este subsector y en las EELL individualmente consideradas (fundamentalmente en los grandes ayuntamientos) y por ello, su seguimiento en todo el ciclo presupuestario, como forma de garantizar su cumplimiento al final del ejercicio. Posteriormente, se ha vuelto a formular esta recomendación en el informe sobre presupuestos iniciales 2019 de CC.LL.</t>
  </si>
  <si>
    <t>Hasta 2016 los Presupuestos Generales del Estado incluían información de los ajustes de contabilidad nacional. Sin embargo, para 2019 por tercer año consecutivo el Proyecto de PGE no incluye información relativa a los ajustes de contabilidad nacional. En los informes sobre los proyectos PGE 2017, 2018 y 2019 se pone de manifiesto la inexistencia de etos ajustes y la conveniencia de la elaboración de presupuestos en contabilidad nacional. Adicionalmente, se formula esta recomendación en el informe sobre la APE 2019-2022.</t>
  </si>
  <si>
    <t xml:space="preserve">Se ha reiterado en numerosos informes, a lo largo de los últimos años. Tan solo en 2019, se ha formulado esta recomendación en tres informes: (i) sobre el cumplimiento esperado al cierre 2019; (ii) sobre Proyecto de PGE 2019 y (iii) sobre presupuestos iniciales 2019 de las AA.PP.  </t>
  </si>
  <si>
    <r>
      <rPr>
        <b/>
        <sz val="11"/>
        <rFont val="Calibri"/>
        <family val="2"/>
        <scheme val="minor"/>
      </rPr>
      <t>El MINHAC</t>
    </r>
    <r>
      <rPr>
        <sz val="11"/>
        <rFont val="Calibri"/>
        <family val="2"/>
        <scheme val="minor"/>
      </rPr>
      <t xml:space="preserve"> alega que se publican mensualmente todos aquellos datos disponibles que permiten llevar a cabo un adecuado control con el fin de alertar del riesgo de desviaciones que podrían producirse al cierre del ejercicio. Toda esta información en tan corto plazo de tiempo permite ir analizando cómo va la ejecución y valorar si resulta necesario adoptar medidas que garanticen el cumplimiento de los objetivos de estabilidad presupuestaria. Su eficacia la ejemplifica con la medida de pagos fraccionados adoptada en 2016, que junto con otras medidas permitió cerrar 2016 por debajo del objetivo fijado. Adicionalmente, señala que en 2019 ha adoptado medidas de gestión y control del gasto público mediante el Acuerdo de Consejo de Ministros (ACM) de 28 de diciembre 2018 para la aplicación de la prórroga.
</t>
    </r>
    <r>
      <rPr>
        <b/>
        <sz val="11"/>
        <rFont val="Calibri"/>
        <family val="2"/>
        <scheme val="minor"/>
      </rPr>
      <t>La AIReF</t>
    </r>
    <r>
      <rPr>
        <sz val="11"/>
        <rFont val="Calibri"/>
        <family val="2"/>
        <scheme val="minor"/>
      </rPr>
      <t xml:space="preserve"> ve muy necesaria la existencia de estos mecanismos preventivos pero considera positivo aunque insuficiente la adopción de medidas puntuales como la relativa al mencionado ACM del 28 de diciembre de 2018.</t>
    </r>
  </si>
  <si>
    <t>Se ha reiterado a lo largo del año 2019 en tres informes: (i) sobre el cumplimiento esperado al cierre 2019; (ii) sobre evaluación individual de los presupuestos iniciales 2019 de CC.LL. y (iii) sobre líneas fundamentales presupuestos 2019 de CC.LL 
Informe sobre cumplimiento esperado de los objetivos y regla de gasto 2018 de AAPP</t>
  </si>
  <si>
    <r>
      <rPr>
        <b/>
        <sz val="11"/>
        <rFont val="Calibri"/>
        <family val="2"/>
        <scheme val="minor"/>
      </rPr>
      <t>Homogeneidad de aplicación reglas fiscales para EE.LL.</t>
    </r>
    <r>
      <rPr>
        <sz val="11"/>
        <rFont val="Calibri"/>
        <family val="2"/>
        <scheme val="minor"/>
      </rPr>
      <t xml:space="preserve"> En el marco de las competencias del MINHAC para que se acelere la aprobación y publicación de un documento que recoja la interpretación a seguir en la aplicación de cada una las reglas fiscales, garantizando la consistencia entre ellas y la unidad de criterio interpretativo</t>
    </r>
  </si>
  <si>
    <t>Se ha reiterado a lo largo del año 2019 en tres informes: (i) sobre el cumplimiento esperado al cierre 2019; (ii) sobre evaluación individual de los presupuestos iniciales 2019 de CC.LL. y (iii) sobre líneas fundamentales presupuestos 2019 de CC.LL Informe de julio de 2018 de cumplimiento esperado.</t>
  </si>
  <si>
    <t>Resulta necesaria la existencia de un documento, al que formalmente habría que dotar de la suficiente fuerza, de modo que se vincule en su seguimiento a todas las CCLL y órganos de tutela, que dé solución a la valoración del cumplimiento de las reglas fiscales en el marco de un PEF en vigor, haciendo que todas las reglas fiscales sean consistentes entre sí.</t>
  </si>
  <si>
    <t>Elaboración de documento</t>
  </si>
  <si>
    <r>
      <rPr>
        <b/>
        <sz val="11"/>
        <rFont val="Calibri"/>
        <family val="2"/>
        <scheme val="minor"/>
      </rPr>
      <t>El MINHAC</t>
    </r>
    <r>
      <rPr>
        <sz val="11"/>
        <rFont val="Calibri"/>
        <family val="2"/>
        <scheme val="minor"/>
      </rPr>
      <t xml:space="preserve"> señala que comparte la recomendación y que está trabajando en un documento denominado "Preguntas frecuentes sobre reglas fiscales en el marco de la LOEPSF en Entidades Locales" que ha sido remitido a la AIReF para que realice aportaciones y que se presentará en el grupo de trabajo MINHAC-FEMP sobre la regla de gasto, en el que participa AIReF, para alcanzar un contenido lo más consensuado posible.
</t>
    </r>
    <r>
      <rPr>
        <b/>
        <sz val="11"/>
        <rFont val="Calibri"/>
        <family val="2"/>
        <scheme val="minor"/>
      </rPr>
      <t>La AIReF</t>
    </r>
    <r>
      <rPr>
        <sz val="11"/>
        <rFont val="Calibri"/>
        <family val="2"/>
        <scheme val="minor"/>
      </rPr>
      <t xml:space="preserve"> considera que el documento mencionado no permitiría per se cumplir la recomendación formulada, a menos que se le dotara de valor vinculante.</t>
    </r>
  </si>
  <si>
    <r>
      <rPr>
        <b/>
        <sz val="11"/>
        <rFont val="Calibri"/>
        <family val="2"/>
        <scheme val="minor"/>
      </rPr>
      <t xml:space="preserve">Gradualidad de medidas correctivas de la LOEPSF. </t>
    </r>
    <r>
      <rPr>
        <sz val="11"/>
        <rFont val="Calibri"/>
        <family val="2"/>
        <scheme val="minor"/>
      </rPr>
      <t>Al Ayuntamiento de Gijón por no haber aprobado un PEF por incumplimiento de la regla de gasto de 2017, se le recomienda que cumpla con la legislación vigente y aplique la gradualidad prevista en la LOEPSF en el supuesto de no aprobación de un PEF en los plazos establecidos, recomendando a su órgano de tutela, el Principado de Asturias, que realice las actuaciones necesarias para garantizar el cumplimiento de la Ley.</t>
    </r>
  </si>
  <si>
    <t>Se emitió en el informe sobre líneas fundamentales de los presupuestos 2019 CC.LL., se reiteró en  informe sobre presupuestos iniciales 2019 de CC.LL. y se formuló como viva en el informe de cumplimiento esperado 2019 de CC.LL.</t>
  </si>
  <si>
    <t>Esta situación de dilación en la aprobación por falta de acuerdos, tal y como la AIReF ha puesto de manifiesto en anteriores Informes, impiden que la Corporación cuente con una planificación que garantice que no se produzcan incumplimientos futuros, y no invalida la aplicación de la gradualidad de la Ley para casos de no aprobación de un PEF</t>
  </si>
  <si>
    <t>Ayto de Gijón. Principado de Asturias</t>
  </si>
  <si>
    <t xml:space="preserve">PEF </t>
  </si>
  <si>
    <r>
      <rPr>
        <b/>
        <sz val="11"/>
        <rFont val="Calibri"/>
        <family val="2"/>
        <scheme val="minor"/>
      </rPr>
      <t>El Principado de Asturias,</t>
    </r>
    <r>
      <rPr>
        <sz val="11"/>
        <rFont val="Calibri"/>
        <family val="2"/>
        <scheme val="minor"/>
      </rPr>
      <t xml:space="preserve"> en su condición de órgano de tutlea del Ayuntamiento de Gijón, reitera haber dado cumplimiento a esta recomendación reclamando al ayuntamiento la adopción de acuerdos de no disponibilidad y, posteriormente, medidas alternativas con el fin de garantizar el cumplimiento de la regla de gasto en el ejercicio.
</t>
    </r>
    <r>
      <rPr>
        <b/>
        <sz val="11"/>
        <rFont val="Calibri"/>
        <family val="2"/>
        <scheme val="minor"/>
      </rPr>
      <t xml:space="preserve">Ayto. de Gijón </t>
    </r>
    <r>
      <rPr>
        <sz val="11"/>
        <rFont val="Calibri"/>
        <family val="2"/>
        <scheme val="minor"/>
      </rPr>
      <t>reitera que a pesar de no resultar aprobado el PEF por incumplimiento de la regla de gasto 2017 ni tampoco el acuerdo de no disponbilidad de créditos por el Pleno de la Corporación, se tomó acuerdo de no disponibilidad por la Presidenta de la Corporación y de los datos de la liquidación del ejercicio 2018 a nivel consolidado, se pone de manifiesto el cumplimiento de los objetivos establecidos en la LOEPSF. Añade que la alcandía pretende aprobar el acuerdo de no disponibilidad de créditos para garantizar el cumplimiento de los objetivos en 2019.</t>
    </r>
  </si>
  <si>
    <r>
      <rPr>
        <b/>
        <sz val="11"/>
        <rFont val="Calibri"/>
        <family val="2"/>
        <scheme val="minor"/>
      </rPr>
      <t>Mecanismos de prevención para CC.AA.</t>
    </r>
    <r>
      <rPr>
        <sz val="11"/>
        <rFont val="Calibri"/>
        <family val="2"/>
        <scheme val="minor"/>
      </rPr>
      <t xml:space="preserve"> Intensificar las actuaciones de seguimiento, control y alerta necesarias para garantizar el cumplimiento de las reglas fiscales por parte de las CC.AA.</t>
    </r>
  </si>
  <si>
    <t>Informe de líneas presupuestarias 2019 y como viva en el informe de presupuestos iniciales 2019 de AA.PP.</t>
  </si>
  <si>
    <t>La AIReF considera que la exigibilidad de las reglas fiscales es un elemento esencial para la efectividad de las reglas y recalca la necesidad de reforzar la prevención, en donde el seguimiento y control resultan fundamentales</t>
  </si>
  <si>
    <r>
      <rPr>
        <b/>
        <sz val="11"/>
        <rFont val="Calibri"/>
        <family val="2"/>
        <scheme val="minor"/>
      </rPr>
      <t>El MINHAC</t>
    </r>
    <r>
      <rPr>
        <sz val="11"/>
        <rFont val="Calibri"/>
        <family val="2"/>
        <scheme val="minor"/>
      </rPr>
      <t xml:space="preserve"> considera que ya cumple esta recomendación y enumera una serie de actuaciones encaminadas a realizar este control y seguimiento y añade que, si se detecta riesgo de incumplimiento de las reglas fiscales, remite cartas de apercibimiento comunicando la apreciación de dichos riesgos y solicitando el suministro de información sobre las medidas a adoptar.
</t>
    </r>
    <r>
      <rPr>
        <b/>
        <sz val="11"/>
        <rFont val="Calibri"/>
        <family val="2"/>
        <scheme val="minor"/>
      </rPr>
      <t xml:space="preserve">La AIReF </t>
    </r>
    <r>
      <rPr>
        <sz val="11"/>
        <rFont val="Calibri"/>
        <family val="2"/>
        <scheme val="minor"/>
      </rPr>
      <t>considera que no se están utilizando las palancas que ofrece la LOEPSF para exigir el cumplimiento de las reglas fiscales. Prueba de ello es que el MINHAC en ninguna ocasión ha activado los mecanismos de prevención solicitados por la AIReF cuando, en fases tempranas del ciclo presupuestario, ya se apreciaba un riesgo claro de desviación, que finalmente resultó en incumplimiento.</t>
    </r>
  </si>
  <si>
    <r>
      <rPr>
        <b/>
        <sz val="11"/>
        <rFont val="Calibri"/>
        <family val="2"/>
        <scheme val="minor"/>
      </rPr>
      <t>Fijación de objetivos sustentada en reducción de deuda</t>
    </r>
    <r>
      <rPr>
        <sz val="11"/>
        <rFont val="Calibri"/>
        <family val="2"/>
        <scheme val="minor"/>
      </rPr>
      <t>. La fijación de los objetivos de estabilidad presupuestaria para el periodo 2020-2022 esté sustentada en una senda de reducción de deuda pública, que se traduzca en una estrategia fiscal detallada que contemple un análisis de la evolución del saldo estructural en el medio plazo</t>
    </r>
  </si>
  <si>
    <t>Diseñar una estrategia que contemple una visión de medio plazo anclada en una senda creíble de reducción de deuda, que permita adelantarse a las presiones futuras de gasto, favoreciendo con ello la sostenibilidad financiera.
La base de la credibilidad de este escenario de medio plazo es la fijación de objetivos consistentes y adecuadamente soportados que permitan realizar un seguimiento presupuestario en los diferentes niveles de administración</t>
  </si>
  <si>
    <r>
      <rPr>
        <b/>
        <sz val="11"/>
        <rFont val="Calibri"/>
        <family val="2"/>
        <scheme val="minor"/>
      </rPr>
      <t>El MINHAC</t>
    </r>
    <r>
      <rPr>
        <sz val="11"/>
        <rFont val="Calibri"/>
        <family val="2"/>
        <scheme val="minor"/>
      </rPr>
      <t xml:space="preserve"> considera que ya lleva a cabo esta recomendación y que los objetivos se fijan teniendo en cuenta la orientación de la política fiscal y el análisis de la situación fiscal y económica de los distintos subsectores.
</t>
    </r>
    <r>
      <rPr>
        <b/>
        <sz val="11"/>
        <rFont val="Calibri"/>
        <family val="2"/>
        <scheme val="minor"/>
      </rPr>
      <t>La AIReF</t>
    </r>
    <r>
      <rPr>
        <sz val="11"/>
        <rFont val="Calibri"/>
        <family val="2"/>
        <scheme val="minor"/>
      </rPr>
      <t xml:space="preserve"> no comparte que los objetivos fijados estén reflejando esta recomendación e insiste en la necesidad de poner en el centro de la politica fiscal la sostenibilidad financiera.</t>
    </r>
  </si>
  <si>
    <t>Se ha reiterado en numerosos informes: Informe sobre cumplimiento esperado de los objetivos y regla de gasto 2018 de AAP, informes individuales de líneas presupuestos 2019 de Illes Balears y Navarra</t>
  </si>
  <si>
    <r>
      <rPr>
        <b/>
        <sz val="11"/>
        <rFont val="Calibri"/>
        <family val="2"/>
        <scheme val="minor"/>
      </rPr>
      <t>El MINHAC</t>
    </r>
    <r>
      <rPr>
        <sz val="11"/>
        <rFont val="Calibri"/>
        <family val="2"/>
        <scheme val="minor"/>
      </rPr>
      <t xml:space="preserve"> ha dado cumplimiento en el cuarto trimestre de 2019 a una de las recomendaciones vivas de AIReF, tal y como se pone de manifiesto en el último informe del MINHAC sobre el grado de cumplimiento de los objetivos de estabilidad, deuda y regla de gasto de las AA.PP. de 2018. En este informe se constata que el cambio de criterio del MINHAC para ajustar los objetivos de deuda de las CC.AA. a las necesidades de financiación efectivamente registradas al cierre del ejercicio.</t>
    </r>
  </si>
  <si>
    <t>Otras (*)</t>
  </si>
  <si>
    <t>Instituto Nacional de Estadística (INE)</t>
  </si>
  <si>
    <t xml:space="preserve">Andalucía </t>
  </si>
  <si>
    <t>Canarias</t>
  </si>
  <si>
    <t>Cantabria</t>
  </si>
  <si>
    <t>La Rioja</t>
  </si>
  <si>
    <t>Comunidad Foral de Navarra</t>
  </si>
  <si>
    <t>País Vasco</t>
  </si>
  <si>
    <t>Extremadura</t>
  </si>
  <si>
    <t xml:space="preserve">Castilla y León </t>
  </si>
  <si>
    <t xml:space="preserve">Cataluña </t>
  </si>
  <si>
    <t>Comunidad de Madrid</t>
  </si>
  <si>
    <t>Diputación Provincial de Barcelona</t>
  </si>
  <si>
    <t>Ayuntamiento de L´Hospitalet de Llobregat</t>
  </si>
  <si>
    <t>Ayuntamiento de Sevilla</t>
  </si>
  <si>
    <t>Ayuntamiento de Parla</t>
  </si>
  <si>
    <t>Ayuntamiento de Jaén</t>
  </si>
  <si>
    <t>Ayuntamiento de Los Barrios</t>
  </si>
  <si>
    <t>Ayuntamiento de Navalcarnero</t>
  </si>
  <si>
    <t>Ayuntamiento de Bilbao</t>
  </si>
  <si>
    <t>Diputación Foral de Bizkaia</t>
  </si>
  <si>
    <t>Ayuntamiento de Caravaca de la Cruz</t>
  </si>
  <si>
    <t>Ayuntamiento de Almonte</t>
  </si>
  <si>
    <t>Ayuntamiento de Aranjuez</t>
  </si>
  <si>
    <t>Ayuntamiento de Rota</t>
  </si>
  <si>
    <t>Ayuntamiento de Jerez de la Frontera</t>
  </si>
  <si>
    <t>Ayuntamiento de Madrid</t>
  </si>
  <si>
    <t>Ayuntamiento de Totana</t>
  </si>
  <si>
    <t>Ayuntamiento de Puerto Real</t>
  </si>
  <si>
    <t>Ayuntamiento de San Andrés de Rabanedo</t>
  </si>
  <si>
    <t>Ayuntamiento de Gandía</t>
  </si>
  <si>
    <t>Ayuntamiento de Alboraya</t>
  </si>
  <si>
    <t>Ayuntamiento de Córdoba</t>
  </si>
  <si>
    <t>Ayuntamiento de Las Palmas de Gran Canaria</t>
  </si>
  <si>
    <t>Ayuntamiento de Alcorcón</t>
  </si>
  <si>
    <t>(*) Están pendientes por PEF Comunitat Valenciana, Andalucía y región de Murcia. La de Castilla y León dejó de estar en vigor.</t>
  </si>
  <si>
    <t>La AIReF ha recomendado en numerosas ocasiones, en el informe de .... Se ha formulado como viva en el informe sobre la APE 2019-2022.</t>
  </si>
  <si>
    <r>
      <rPr>
        <b/>
        <sz val="11"/>
        <rFont val="Calibri"/>
        <family val="2"/>
        <scheme val="minor"/>
      </rPr>
      <t>Efectos del SMI.</t>
    </r>
    <r>
      <rPr>
        <sz val="11"/>
        <rFont val="Calibri"/>
        <family val="2"/>
        <scheme val="minor"/>
      </rPr>
      <t xml:space="preserve"> Evaluación de los efectos de la subida del Salario Mínimo Interprofesional (SMI) y difusión de los datos necesarios para replicar su evaluación. </t>
    </r>
  </si>
  <si>
    <t>Informe del Plan Presupuestario 2020, Informe del Plan presupuestario para 2019</t>
  </si>
  <si>
    <t>La subida del Salario Mínimo Interprofesional para 2019 en más de un 22% ha sido una de las decisiones de política económica potencialmente más relevantes de los últimos años.Una Administración comprometida con las políticas basadas en la evidencia debe llevar a cabo una evaluación rigurosa de sus efectos. La AIReF ha solicitado del Ministerio de Trabajo, Migraciones y Seguridad Social la cesión de datos administrativos necesarios para la evaluación rigurosa de la medida.</t>
  </si>
  <si>
    <r>
      <rPr>
        <b/>
        <sz val="11"/>
        <rFont val="Calibri"/>
        <family val="2"/>
        <scheme val="minor"/>
      </rPr>
      <t>El Ministerio</t>
    </r>
    <r>
      <rPr>
        <sz val="11"/>
        <rFont val="Calibri"/>
        <family val="2"/>
        <scheme val="minor"/>
      </rPr>
      <t xml:space="preserve"> </t>
    </r>
    <r>
      <rPr>
        <b/>
        <sz val="11"/>
        <rFont val="Calibri"/>
        <family val="2"/>
        <scheme val="minor"/>
      </rPr>
      <t xml:space="preserve">de Trabajo, Migraciones y Seguridad Social </t>
    </r>
    <r>
      <rPr>
        <sz val="11"/>
        <rFont val="Calibri"/>
        <family val="2"/>
        <scheme val="minor"/>
      </rPr>
      <t xml:space="preserve">remitió un informe elaborado por la Dirección General de Ordenación de la Seguridad Social en el que se realiza una primera valoración del número de contratos afectados por el incremento del SMI para el año 2019 y un estudio descriptivo de la evolución de las bases medias de cotización. 
</t>
    </r>
    <r>
      <rPr>
        <b/>
        <sz val="11"/>
        <rFont val="Calibri"/>
        <family val="2"/>
        <scheme val="minor"/>
      </rPr>
      <t xml:space="preserve">La AIReF </t>
    </r>
    <r>
      <rPr>
        <sz val="11"/>
        <rFont val="Calibri"/>
        <family val="2"/>
        <scheme val="minor"/>
      </rPr>
      <t xml:space="preserve">considera que este informe es insuficiente e insiste en que se realice un estudio más profundo y vuelve a recomendar que se difundan los datos administrativos necesarios para replicar las evaluaciones. Sin perjuicio de que la AIReF evalúe el impacto del SMI en el marco de los informes previstos por la normativa, sería conveniente que se la mantuviera informada de los análisis que se realicen por parte del Ministerio o que, en su caso, se prevea su participación en cualquier iniciativa que se ponga en marcha como puede ser la constitución de grupos de trabajo o similar. </t>
    </r>
  </si>
  <si>
    <t xml:space="preserve">Ministerio de economía y empresa </t>
  </si>
  <si>
    <t>Recomendaciones vivas 2019</t>
  </si>
  <si>
    <t>Recomendaciones por AA.PP. del 2019</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</si>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</sst>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1"/>
      <name val="Calibri"/>
      <family val="2"/>
      <scheme val="minor"/>
    </font>
    <font>
      <sz val="18"/>
      <color theme="5" tint="-0.499984740745262"/>
      <name val="Calibri"/>
      <family val="2"/>
      <scheme val="minor"/>
    </font>
    <font>
      <sz val="11"/>
      <color theme="5" tint="-0.499984740745262"/>
      <name val="Calibri"/>
      <family val="2"/>
      <scheme val="minor"/>
    </font>
    <font>
      <b/>
      <i/>
      <sz val="11"/>
      <color theme="1"/>
      <name val="Calibri"/>
      <family val="2"/>
      <scheme val="minor"/>
    </font>
    <font>
      <u/>
      <sz val="11"/>
      <color theme="10"/>
      <name val="Calibri"/>
      <family val="2"/>
      <scheme val="minor"/>
    </font>
    <font>
      <sz val="18"/>
      <color theme="1"/>
      <name val="Calibri"/>
      <family val="2"/>
      <scheme val="minor"/>
    </font>
    <font>
      <sz val="26"/>
      <color theme="1"/>
      <name val="Calibri"/>
      <family val="2"/>
      <scheme val="minor"/>
    </font>
    <font>
      <sz val="11"/>
      <color rgb="FFFF0000"/>
      <name val="Calibri"/>
      <family val="2"/>
      <scheme val="minor"/>
    </font>
    <font>
      <b/>
      <sz val="11"/>
      <name val="Calibri"/>
      <family val="2"/>
      <scheme val="minor"/>
    </font>
    <font>
      <i/>
      <sz val="11"/>
      <name val="Calibri"/>
      <family val="2"/>
      <scheme val="minor"/>
    </font>
    <font>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hair">
        <color auto="1"/>
      </left>
      <right style="hair">
        <color auto="1"/>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style="hair">
        <color auto="1"/>
      </right>
      <top/>
      <bottom style="hair">
        <color auto="1"/>
      </bottom>
      <diagonal/>
    </border>
    <border>
      <left/>
      <right/>
      <top style="thin">
        <color indexed="64"/>
      </top>
      <bottom style="hair">
        <color auto="1"/>
      </bottom>
      <diagonal/>
    </border>
    <border>
      <left style="hair">
        <color auto="1"/>
      </left>
      <right style="hair">
        <color auto="1"/>
      </right>
      <top style="hair">
        <color indexed="64"/>
      </top>
      <bottom style="hair">
        <color auto="1"/>
      </bottom>
      <diagonal/>
    </border>
    <border>
      <left/>
      <right/>
      <top style="hair">
        <color auto="1"/>
      </top>
      <bottom style="hair">
        <color auto="1"/>
      </bottom>
      <diagonal/>
    </border>
    <border>
      <left style="thin">
        <color indexed="64"/>
      </left>
      <right style="hair">
        <color auto="1"/>
      </right>
      <top/>
      <bottom style="hair">
        <color indexed="64"/>
      </bottom>
      <diagonal/>
    </border>
    <border>
      <left style="thin">
        <color indexed="64"/>
      </left>
      <right style="hair">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auto="1"/>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9" fontId="12" fillId="0" borderId="0" applyFont="0" applyFill="0" applyBorder="0" applyAlignment="0" applyProtection="0"/>
  </cellStyleXfs>
  <cellXfs count="191">
    <xf numFmtId="0" fontId="0" fillId="0" borderId="0" xfId="0"/>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vertical="center" wrapText="1"/>
    </xf>
    <xf numFmtId="0" fontId="2" fillId="2" borderId="2" xfId="0" applyFont="1" applyFill="1" applyBorder="1" applyAlignment="1">
      <alignment vertical="center" wrapText="1"/>
    </xf>
    <xf numFmtId="0" fontId="2" fillId="0" borderId="2" xfId="0" applyFont="1" applyBorder="1" applyAlignment="1">
      <alignmen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0" xfId="0" applyAlignment="1">
      <alignment horizontal="center" vertical="center"/>
    </xf>
    <xf numFmtId="0" fontId="1" fillId="3" borderId="1" xfId="0" applyFont="1" applyFill="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14" fontId="2" fillId="0" borderId="2" xfId="0" applyNumberFormat="1" applyFont="1" applyBorder="1" applyAlignment="1">
      <alignment vertical="center" wrapText="1"/>
    </xf>
    <xf numFmtId="14" fontId="2" fillId="2" borderId="2" xfId="0" applyNumberFormat="1" applyFont="1" applyFill="1" applyBorder="1" applyAlignment="1">
      <alignment vertical="center" wrapText="1"/>
    </xf>
    <xf numFmtId="0" fontId="2" fillId="4" borderId="2" xfId="0" applyFont="1" applyFill="1" applyBorder="1" applyAlignment="1">
      <alignment vertical="center" wrapText="1"/>
    </xf>
    <xf numFmtId="14" fontId="2" fillId="0" borderId="0" xfId="0" applyNumberFormat="1" applyFont="1" applyAlignment="1">
      <alignment vertical="center" wrapText="1"/>
    </xf>
    <xf numFmtId="0" fontId="2" fillId="0" borderId="0" xfId="0" applyFont="1" applyAlignment="1">
      <alignment vertical="center" wrapText="1"/>
    </xf>
    <xf numFmtId="0" fontId="2" fillId="2" borderId="0" xfId="0" applyFont="1" applyFill="1" applyAlignment="1">
      <alignment vertical="center" wrapText="1"/>
    </xf>
    <xf numFmtId="14" fontId="2" fillId="2" borderId="0" xfId="0" applyNumberFormat="1" applyFont="1" applyFill="1" applyAlignment="1">
      <alignment vertical="center" wrapText="1"/>
    </xf>
    <xf numFmtId="0" fontId="6" fillId="0" borderId="2" xfId="1" applyFill="1" applyBorder="1" applyAlignment="1">
      <alignment vertical="center" wrapText="1"/>
    </xf>
    <xf numFmtId="0" fontId="6" fillId="0" borderId="0" xfId="1" applyFill="1" applyAlignment="1">
      <alignment horizontal="center" vertical="center" wrapText="1"/>
    </xf>
    <xf numFmtId="14" fontId="2" fillId="4" borderId="0" xfId="0" applyNumberFormat="1" applyFont="1" applyFill="1" applyAlignment="1">
      <alignment vertical="center" wrapText="1"/>
    </xf>
    <xf numFmtId="0" fontId="1" fillId="4" borderId="0" xfId="0" applyFont="1" applyFill="1" applyAlignment="1">
      <alignment horizontal="center" vertical="center" wrapText="1"/>
    </xf>
    <xf numFmtId="0" fontId="0" fillId="4" borderId="0" xfId="0" applyFill="1" applyAlignment="1">
      <alignment horizontal="center"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0" borderId="13" xfId="0" applyFont="1" applyBorder="1" applyAlignment="1">
      <alignment vertical="center" wrapText="1"/>
    </xf>
    <xf numFmtId="0" fontId="2" fillId="2" borderId="11" xfId="0" applyFont="1" applyFill="1" applyBorder="1" applyAlignment="1">
      <alignment horizontal="center" vertical="center" wrapText="1"/>
    </xf>
    <xf numFmtId="0" fontId="2" fillId="0" borderId="13" xfId="0" applyFont="1" applyBorder="1" applyAlignment="1">
      <alignment horizontal="center" vertical="center" wrapText="1"/>
    </xf>
    <xf numFmtId="14" fontId="2" fillId="0" borderId="2" xfId="0" applyNumberFormat="1" applyFont="1" applyBorder="1" applyAlignment="1">
      <alignment horizontal="right" vertical="center" wrapText="1"/>
    </xf>
    <xf numFmtId="0" fontId="1" fillId="3" borderId="9" xfId="0" applyFont="1" applyFill="1" applyBorder="1" applyAlignment="1">
      <alignment horizontal="left" vertical="center"/>
    </xf>
    <xf numFmtId="0" fontId="3" fillId="0" borderId="6" xfId="0" applyFont="1" applyBorder="1" applyAlignment="1">
      <alignment vertical="center" wrapText="1"/>
    </xf>
    <xf numFmtId="0" fontId="0" fillId="0" borderId="6" xfId="0" applyBorder="1" applyAlignment="1">
      <alignment vertical="center"/>
    </xf>
    <xf numFmtId="0" fontId="2" fillId="4" borderId="0" xfId="0" applyFont="1" applyFill="1" applyAlignment="1">
      <alignment vertical="center" wrapText="1"/>
    </xf>
    <xf numFmtId="0" fontId="2" fillId="0" borderId="14" xfId="0" applyFont="1" applyBorder="1" applyAlignment="1">
      <alignment vertical="center" wrapText="1"/>
    </xf>
    <xf numFmtId="0" fontId="0" fillId="4" borderId="10" xfId="0" applyFill="1" applyBorder="1"/>
    <xf numFmtId="0" fontId="10" fillId="0" borderId="2" xfId="0" applyFont="1" applyBorder="1" applyAlignment="1">
      <alignment vertical="center" wrapText="1"/>
    </xf>
    <xf numFmtId="0" fontId="0" fillId="4" borderId="0" xfId="0" applyFill="1"/>
    <xf numFmtId="0" fontId="0" fillId="4" borderId="0" xfId="0" applyFill="1" applyAlignment="1">
      <alignment vertical="center"/>
    </xf>
    <xf numFmtId="0" fontId="10" fillId="2" borderId="2" xfId="0" applyFont="1" applyFill="1" applyBorder="1" applyAlignment="1">
      <alignment vertical="center" wrapText="1"/>
    </xf>
    <xf numFmtId="0" fontId="2" fillId="4" borderId="5" xfId="0" applyFont="1" applyFill="1" applyBorder="1" applyAlignment="1">
      <alignment vertical="center" wrapText="1"/>
    </xf>
    <xf numFmtId="14" fontId="2" fillId="4" borderId="6" xfId="0" applyNumberFormat="1" applyFont="1" applyFill="1" applyBorder="1" applyAlignment="1">
      <alignment vertical="center" wrapText="1"/>
    </xf>
    <xf numFmtId="0" fontId="1" fillId="4" borderId="6" xfId="0" applyFont="1" applyFill="1" applyBorder="1" applyAlignment="1">
      <alignment horizontal="center" vertical="center" wrapText="1"/>
    </xf>
    <xf numFmtId="0" fontId="2" fillId="0" borderId="15" xfId="0" applyFont="1" applyBorder="1" applyAlignment="1">
      <alignment vertical="center" wrapText="1"/>
    </xf>
    <xf numFmtId="14" fontId="2" fillId="2" borderId="15" xfId="0" applyNumberFormat="1" applyFont="1" applyFill="1" applyBorder="1" applyAlignment="1">
      <alignment vertical="center" wrapText="1"/>
    </xf>
    <xf numFmtId="0" fontId="10" fillId="0" borderId="16" xfId="0" applyFont="1" applyBorder="1" applyAlignment="1">
      <alignment vertical="center" wrapText="1"/>
    </xf>
    <xf numFmtId="0" fontId="2" fillId="0" borderId="16" xfId="0" applyFont="1" applyBorder="1" applyAlignment="1">
      <alignment vertical="center" wrapText="1"/>
    </xf>
    <xf numFmtId="14" fontId="2" fillId="0" borderId="16" xfId="0" applyNumberFormat="1" applyFont="1" applyBorder="1" applyAlignment="1">
      <alignment horizontal="right" vertical="center" wrapText="1"/>
    </xf>
    <xf numFmtId="14" fontId="2" fillId="0" borderId="16" xfId="0" applyNumberFormat="1" applyFont="1" applyBorder="1" applyAlignment="1">
      <alignment vertical="center" wrapText="1"/>
    </xf>
    <xf numFmtId="0" fontId="10" fillId="2" borderId="16" xfId="0" applyFont="1" applyFill="1" applyBorder="1" applyAlignment="1">
      <alignment vertical="center" wrapText="1"/>
    </xf>
    <xf numFmtId="0" fontId="2" fillId="2" borderId="16" xfId="0" applyFont="1" applyFill="1" applyBorder="1" applyAlignment="1">
      <alignment vertical="center" wrapText="1"/>
    </xf>
    <xf numFmtId="0" fontId="2" fillId="0" borderId="17" xfId="0" applyFont="1" applyBorder="1" applyAlignment="1">
      <alignment vertical="center" wrapText="1"/>
    </xf>
    <xf numFmtId="14" fontId="2" fillId="2" borderId="17" xfId="0" applyNumberFormat="1" applyFont="1" applyFill="1" applyBorder="1" applyAlignment="1">
      <alignment vertical="center" wrapText="1"/>
    </xf>
    <xf numFmtId="14" fontId="2" fillId="0" borderId="17" xfId="0" applyNumberFormat="1" applyFont="1" applyBorder="1" applyAlignment="1">
      <alignment vertical="center" wrapText="1"/>
    </xf>
    <xf numFmtId="0" fontId="2" fillId="4" borderId="11" xfId="0" applyFont="1" applyFill="1" applyBorder="1" applyAlignment="1">
      <alignment vertical="center" wrapText="1"/>
    </xf>
    <xf numFmtId="14" fontId="2" fillId="0" borderId="11" xfId="0" applyNumberFormat="1" applyFont="1" applyBorder="1" applyAlignment="1">
      <alignment vertical="center" wrapText="1"/>
    </xf>
    <xf numFmtId="14" fontId="2" fillId="4" borderId="15" xfId="0" applyNumberFormat="1" applyFont="1" applyFill="1" applyBorder="1" applyAlignment="1">
      <alignment vertical="center" wrapText="1"/>
    </xf>
    <xf numFmtId="14" fontId="2" fillId="2" borderId="16" xfId="0" applyNumberFormat="1" applyFont="1" applyFill="1" applyBorder="1" applyAlignment="1">
      <alignment vertical="center" wrapText="1"/>
    </xf>
    <xf numFmtId="0" fontId="2" fillId="4" borderId="16" xfId="0" applyFont="1" applyFill="1" applyBorder="1" applyAlignment="1">
      <alignment vertical="center" wrapText="1"/>
    </xf>
    <xf numFmtId="14" fontId="2" fillId="4" borderId="17" xfId="0" applyNumberFormat="1" applyFont="1" applyFill="1" applyBorder="1" applyAlignment="1">
      <alignment vertical="center" wrapText="1"/>
    </xf>
    <xf numFmtId="14" fontId="2" fillId="4" borderId="14" xfId="0" applyNumberFormat="1" applyFont="1" applyFill="1" applyBorder="1" applyAlignment="1">
      <alignment vertical="center" wrapText="1"/>
    </xf>
    <xf numFmtId="0" fontId="2" fillId="4" borderId="14" xfId="0" applyFont="1" applyFill="1" applyBorder="1" applyAlignment="1">
      <alignment vertical="center" wrapText="1"/>
    </xf>
    <xf numFmtId="0" fontId="2" fillId="2" borderId="13" xfId="0" applyFont="1" applyFill="1" applyBorder="1" applyAlignment="1">
      <alignment vertical="center" wrapText="1"/>
    </xf>
    <xf numFmtId="14" fontId="2" fillId="2" borderId="13" xfId="0" applyNumberFormat="1" applyFont="1" applyFill="1" applyBorder="1" applyAlignment="1">
      <alignment vertical="center" wrapText="1"/>
    </xf>
    <xf numFmtId="0" fontId="2" fillId="0" borderId="11" xfId="0" applyFont="1" applyBorder="1" applyAlignment="1">
      <alignment vertical="center" wrapText="1"/>
    </xf>
    <xf numFmtId="0" fontId="2" fillId="4" borderId="15" xfId="0" applyFont="1" applyFill="1" applyBorder="1" applyAlignment="1">
      <alignment vertical="center" wrapText="1"/>
    </xf>
    <xf numFmtId="14" fontId="2" fillId="0" borderId="11" xfId="0" applyNumberFormat="1" applyFont="1" applyBorder="1" applyAlignment="1">
      <alignment horizontal="center" vertical="center" wrapText="1"/>
    </xf>
    <xf numFmtId="0" fontId="2" fillId="4" borderId="11" xfId="0" applyFont="1" applyFill="1" applyBorder="1" applyAlignment="1">
      <alignment horizontal="center" vertical="center" wrapText="1"/>
    </xf>
    <xf numFmtId="14" fontId="2" fillId="2" borderId="16" xfId="0" applyNumberFormat="1" applyFont="1" applyFill="1" applyBorder="1" applyAlignment="1">
      <alignment horizontal="left" vertical="center" wrapText="1"/>
    </xf>
    <xf numFmtId="14" fontId="2" fillId="2" borderId="1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16" xfId="0" applyFill="1" applyBorder="1" applyAlignment="1">
      <alignment vertical="center" wrapText="1"/>
    </xf>
    <xf numFmtId="14" fontId="2" fillId="0" borderId="13" xfId="0" applyNumberFormat="1" applyFont="1" applyBorder="1" applyAlignment="1">
      <alignment horizontal="left" vertical="center" wrapText="1"/>
    </xf>
    <xf numFmtId="14" fontId="2" fillId="0" borderId="13" xfId="0" applyNumberFormat="1" applyFont="1" applyBorder="1" applyAlignment="1">
      <alignment horizontal="center" vertical="center" wrapText="1"/>
    </xf>
    <xf numFmtId="0" fontId="0" fillId="0" borderId="13" xfId="0" applyBorder="1" applyAlignment="1">
      <alignment vertical="center" wrapText="1"/>
    </xf>
    <xf numFmtId="0" fontId="2" fillId="2" borderId="14" xfId="0" applyFont="1" applyFill="1" applyBorder="1" applyAlignment="1">
      <alignment vertical="center" wrapText="1"/>
    </xf>
    <xf numFmtId="0" fontId="0" fillId="2" borderId="20" xfId="0" applyFill="1" applyBorder="1"/>
    <xf numFmtId="0" fontId="0" fillId="2" borderId="19" xfId="0" applyFill="1" applyBorder="1" applyAlignment="1">
      <alignment horizontal="center"/>
    </xf>
    <xf numFmtId="0" fontId="0" fillId="2" borderId="21" xfId="0" applyFill="1" applyBorder="1" applyAlignment="1">
      <alignment horizontal="center"/>
    </xf>
    <xf numFmtId="0" fontId="0" fillId="2" borderId="16" xfId="0" applyFill="1" applyBorder="1" applyAlignment="1">
      <alignment horizontal="center"/>
    </xf>
    <xf numFmtId="0" fontId="0" fillId="4" borderId="0" xfId="0" applyFill="1" applyAlignment="1">
      <alignment vertical="center" wrapText="1"/>
    </xf>
    <xf numFmtId="0" fontId="0" fillId="4" borderId="0" xfId="0" applyFill="1" applyAlignment="1">
      <alignment horizontal="center"/>
    </xf>
    <xf numFmtId="0" fontId="0" fillId="2" borderId="20" xfId="0" applyFill="1" applyBorder="1" applyAlignment="1">
      <alignment horizontal="center"/>
    </xf>
    <xf numFmtId="14" fontId="2" fillId="4" borderId="11" xfId="0" applyNumberFormat="1" applyFont="1" applyFill="1" applyBorder="1" applyAlignment="1">
      <alignment vertical="center" wrapText="1"/>
    </xf>
    <xf numFmtId="14" fontId="2" fillId="4" borderId="2" xfId="0" applyNumberFormat="1" applyFont="1" applyFill="1" applyBorder="1" applyAlignment="1">
      <alignment vertical="center" wrapText="1"/>
    </xf>
    <xf numFmtId="0" fontId="3" fillId="0" borderId="0" xfId="0" applyFont="1" applyAlignment="1">
      <alignment vertical="center" wrapText="1"/>
    </xf>
    <xf numFmtId="14" fontId="2" fillId="0" borderId="11" xfId="0" applyNumberFormat="1" applyFont="1" applyBorder="1" applyAlignment="1">
      <alignment horizontal="right" vertical="center" wrapText="1"/>
    </xf>
    <xf numFmtId="0" fontId="2" fillId="0" borderId="24" xfId="0" applyFont="1" applyBorder="1" applyAlignment="1">
      <alignment vertical="center" wrapText="1"/>
    </xf>
    <xf numFmtId="14" fontId="2" fillId="2" borderId="24" xfId="0" applyNumberFormat="1" applyFont="1" applyFill="1" applyBorder="1" applyAlignment="1">
      <alignment vertical="center" wrapText="1"/>
    </xf>
    <xf numFmtId="0" fontId="10" fillId="4" borderId="16" xfId="0" applyFont="1" applyFill="1" applyBorder="1" applyAlignment="1">
      <alignment vertical="center" wrapText="1"/>
    </xf>
    <xf numFmtId="0" fontId="9" fillId="2" borderId="16" xfId="0" applyFont="1" applyFill="1" applyBorder="1" applyAlignment="1">
      <alignment vertical="center" wrapText="1"/>
    </xf>
    <xf numFmtId="14" fontId="2" fillId="2" borderId="25" xfId="0" applyNumberFormat="1" applyFont="1" applyFill="1" applyBorder="1" applyAlignment="1">
      <alignment vertical="center" wrapText="1"/>
    </xf>
    <xf numFmtId="0" fontId="2" fillId="2" borderId="17" xfId="0" applyFont="1" applyFill="1" applyBorder="1" applyAlignment="1">
      <alignment vertical="center" wrapText="1"/>
    </xf>
    <xf numFmtId="14" fontId="2" fillId="0" borderId="14" xfId="0" applyNumberFormat="1" applyFont="1" applyBorder="1" applyAlignment="1">
      <alignment vertical="center" wrapText="1"/>
    </xf>
    <xf numFmtId="0" fontId="2" fillId="0" borderId="16" xfId="0" applyFont="1" applyBorder="1" applyAlignment="1">
      <alignment horizontal="center" vertical="center" wrapText="1"/>
    </xf>
    <xf numFmtId="0" fontId="2" fillId="0" borderId="26" xfId="0" applyFont="1" applyBorder="1" applyAlignment="1">
      <alignment vertical="center" wrapText="1"/>
    </xf>
    <xf numFmtId="0" fontId="6" fillId="0" borderId="14" xfId="1" applyFill="1" applyBorder="1" applyAlignment="1">
      <alignment vertical="center" wrapText="1"/>
    </xf>
    <xf numFmtId="14" fontId="2" fillId="2" borderId="11" xfId="0" applyNumberFormat="1" applyFont="1" applyFill="1" applyBorder="1" applyAlignment="1">
      <alignment horizontal="center" vertical="center" wrapText="1"/>
    </xf>
    <xf numFmtId="0" fontId="0" fillId="2" borderId="11" xfId="0" applyFill="1" applyBorder="1" applyAlignment="1">
      <alignment vertical="center" wrapText="1"/>
    </xf>
    <xf numFmtId="0" fontId="2" fillId="4" borderId="24" xfId="0" applyFont="1" applyFill="1" applyBorder="1" applyAlignment="1">
      <alignment vertical="center" wrapText="1"/>
    </xf>
    <xf numFmtId="14" fontId="2" fillId="0" borderId="14" xfId="0" applyNumberFormat="1" applyFont="1" applyBorder="1" applyAlignment="1">
      <alignment horizontal="center" vertical="center" wrapText="1"/>
    </xf>
    <xf numFmtId="0" fontId="2" fillId="4" borderId="14" xfId="0" applyFont="1" applyFill="1" applyBorder="1" applyAlignment="1">
      <alignment horizontal="center" vertical="center" wrapText="1"/>
    </xf>
    <xf numFmtId="0" fontId="2" fillId="2" borderId="27" xfId="0" applyFont="1" applyFill="1" applyBorder="1" applyAlignment="1">
      <alignment vertical="center" wrapText="1"/>
    </xf>
    <xf numFmtId="0" fontId="2" fillId="2" borderId="27" xfId="0" applyFont="1" applyFill="1" applyBorder="1" applyAlignment="1">
      <alignment horizontal="center" vertical="center" wrapText="1"/>
    </xf>
    <xf numFmtId="0" fontId="0" fillId="2" borderId="27" xfId="0" applyFill="1" applyBorder="1" applyAlignment="1">
      <alignment vertical="center" wrapText="1"/>
    </xf>
    <xf numFmtId="0" fontId="2" fillId="2" borderId="28" xfId="0" applyFont="1" applyFill="1" applyBorder="1" applyAlignment="1">
      <alignment vertical="center" wrapText="1"/>
    </xf>
    <xf numFmtId="14" fontId="9" fillId="0" borderId="11" xfId="0" applyNumberFormat="1" applyFont="1" applyBorder="1" applyAlignment="1">
      <alignment vertical="center" wrapText="1"/>
    </xf>
    <xf numFmtId="14" fontId="10" fillId="2" borderId="16" xfId="0" applyNumberFormat="1" applyFont="1" applyFill="1" applyBorder="1" applyAlignment="1">
      <alignment vertical="center" wrapText="1"/>
    </xf>
    <xf numFmtId="0" fontId="2" fillId="4" borderId="2" xfId="0" applyFont="1" applyFill="1" applyBorder="1" applyAlignment="1">
      <alignment vertical="top" wrapText="1"/>
    </xf>
    <xf numFmtId="14" fontId="2" fillId="2" borderId="16" xfId="0" applyNumberFormat="1" applyFont="1" applyFill="1" applyBorder="1" applyAlignment="1">
      <alignment vertical="top" wrapText="1"/>
    </xf>
    <xf numFmtId="0" fontId="2" fillId="4" borderId="13" xfId="0" applyFont="1" applyFill="1" applyBorder="1" applyAlignment="1">
      <alignment vertical="center" wrapText="1"/>
    </xf>
    <xf numFmtId="14" fontId="2" fillId="4" borderId="29" xfId="0" applyNumberFormat="1" applyFont="1" applyFill="1" applyBorder="1" applyAlignment="1">
      <alignment vertical="center" wrapText="1"/>
    </xf>
    <xf numFmtId="0" fontId="0" fillId="0" borderId="22" xfId="0" applyBorder="1" applyAlignment="1">
      <alignment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9" fontId="0" fillId="4" borderId="0" xfId="2" applyFont="1" applyFill="1"/>
    <xf numFmtId="9" fontId="0" fillId="4" borderId="0" xfId="2" applyFont="1" applyFill="1" applyBorder="1"/>
    <xf numFmtId="164" fontId="0" fillId="4" borderId="0" xfId="0" applyNumberFormat="1" applyFill="1"/>
    <xf numFmtId="9" fontId="1" fillId="4" borderId="0" xfId="2" applyFont="1" applyFill="1" applyBorder="1" applyAlignment="1">
      <alignment horizontal="center" vertical="center" wrapText="1"/>
    </xf>
    <xf numFmtId="2" fontId="0" fillId="4" borderId="0" xfId="0" applyNumberFormat="1" applyFill="1"/>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6" fillId="0" borderId="0" xfId="1" applyFill="1" applyBorder="1" applyAlignment="1">
      <alignment vertical="center" wrapText="1"/>
    </xf>
    <xf numFmtId="14" fontId="10" fillId="2" borderId="0" xfId="0" applyNumberFormat="1" applyFont="1" applyFill="1" applyAlignment="1">
      <alignment vertical="center" wrapText="1"/>
    </xf>
    <xf numFmtId="14" fontId="2" fillId="2" borderId="0" xfId="0" applyNumberFormat="1" applyFont="1" applyFill="1" applyAlignment="1">
      <alignment horizontal="center" vertical="center" wrapText="1"/>
    </xf>
    <xf numFmtId="0" fontId="2" fillId="2" borderId="0" xfId="0" applyFont="1" applyFill="1" applyAlignment="1">
      <alignment horizontal="left" vertical="center" wrapText="1"/>
    </xf>
    <xf numFmtId="0" fontId="6" fillId="0" borderId="0" xfId="1" applyFill="1" applyBorder="1" applyAlignment="1">
      <alignment horizontal="center" vertical="center" wrapText="1"/>
    </xf>
    <xf numFmtId="0" fontId="6" fillId="0" borderId="0" xfId="1" applyBorder="1" applyAlignment="1">
      <alignment vertical="center" wrapText="1"/>
    </xf>
    <xf numFmtId="14" fontId="10" fillId="0" borderId="0" xfId="0" applyNumberFormat="1"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14" fontId="2" fillId="2" borderId="0" xfId="0" applyNumberFormat="1" applyFont="1" applyFill="1" applyAlignment="1">
      <alignment horizontal="left" vertical="center" wrapText="1"/>
    </xf>
    <xf numFmtId="0" fontId="2" fillId="2" borderId="0" xfId="0" applyFont="1" applyFill="1" applyAlignment="1">
      <alignment horizontal="center" vertical="center" wrapText="1"/>
    </xf>
    <xf numFmtId="0" fontId="0" fillId="2" borderId="0" xfId="0" applyFill="1" applyAlignment="1">
      <alignment vertical="center" wrapText="1"/>
    </xf>
    <xf numFmtId="14" fontId="10" fillId="0" borderId="0" xfId="0" applyNumberFormat="1" applyFont="1" applyAlignment="1">
      <alignment horizontal="left" vertical="center" wrapText="1"/>
    </xf>
    <xf numFmtId="0" fontId="13" fillId="5" borderId="1" xfId="0" applyFont="1" applyFill="1" applyBorder="1" applyAlignment="1">
      <alignment horizontal="center" vertical="center" wrapText="1"/>
    </xf>
    <xf numFmtId="0" fontId="13" fillId="5" borderId="7" xfId="0" applyFont="1" applyFill="1" applyBorder="1" applyAlignment="1">
      <alignment vertical="center" wrapText="1"/>
    </xf>
    <xf numFmtId="0" fontId="13" fillId="5" borderId="8" xfId="0" applyFont="1" applyFill="1" applyBorder="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2" xfId="0" applyFill="1" applyBorder="1" applyAlignment="1">
      <alignment vertical="center" wrapText="1"/>
    </xf>
    <xf numFmtId="0" fontId="2" fillId="0" borderId="3" xfId="0" applyFont="1" applyFill="1" applyBorder="1" applyAlignment="1">
      <alignment vertical="center" wrapText="1"/>
    </xf>
    <xf numFmtId="0" fontId="5" fillId="0" borderId="9" xfId="0" applyFont="1" applyFill="1" applyBorder="1" applyAlignment="1">
      <alignment horizontal="left" vertical="center"/>
    </xf>
    <xf numFmtId="0" fontId="1" fillId="0" borderId="7"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8" xfId="0" applyFont="1" applyFill="1" applyBorder="1" applyAlignment="1">
      <alignment horizontal="center" vertical="center" wrapText="1"/>
    </xf>
    <xf numFmtId="0" fontId="0" fillId="0" borderId="0" xfId="0" applyFill="1" applyAlignment="1">
      <alignment vertical="center"/>
    </xf>
    <xf numFmtId="0" fontId="5"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0" fontId="0" fillId="0" borderId="5" xfId="0" applyFill="1" applyBorder="1" applyAlignment="1">
      <alignment vertical="center" wrapText="1"/>
    </xf>
    <xf numFmtId="0" fontId="2" fillId="0" borderId="4" xfId="0" applyFont="1" applyFill="1" applyBorder="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xf>
    <xf numFmtId="0" fontId="13" fillId="5" borderId="9" xfId="0" applyFont="1" applyFill="1" applyBorder="1" applyAlignment="1">
      <alignment horizontal="center" vertical="center" wrapText="1"/>
    </xf>
    <xf numFmtId="0" fontId="13" fillId="5" borderId="1" xfId="0" applyFont="1" applyFill="1" applyBorder="1" applyAlignment="1">
      <alignment vertical="center" wrapText="1"/>
    </xf>
    <xf numFmtId="14" fontId="9" fillId="4" borderId="11" xfId="0" applyNumberFormat="1" applyFont="1" applyFill="1" applyBorder="1" applyAlignment="1">
      <alignment horizontal="center" vertical="center" wrapText="1"/>
    </xf>
    <xf numFmtId="0" fontId="0" fillId="4" borderId="11" xfId="0" applyFill="1" applyBorder="1" applyAlignment="1">
      <alignment vertical="center" wrapText="1"/>
    </xf>
    <xf numFmtId="0" fontId="2" fillId="4" borderId="12" xfId="0" applyFont="1" applyFill="1" applyBorder="1" applyAlignment="1">
      <alignment vertical="center" wrapText="1"/>
    </xf>
    <xf numFmtId="0" fontId="13" fillId="5" borderId="0" xfId="0" applyFont="1" applyFill="1" applyAlignment="1">
      <alignment horizontal="center" vertical="center" wrapText="1"/>
    </xf>
    <xf numFmtId="0" fontId="13" fillId="5" borderId="0" xfId="0" applyFont="1" applyFill="1" applyAlignment="1">
      <alignment vertical="center" wrapText="1"/>
    </xf>
    <xf numFmtId="14"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left" vertical="center"/>
    </xf>
    <xf numFmtId="0" fontId="1" fillId="0" borderId="0" xfId="0" applyFont="1" applyFill="1" applyAlignment="1">
      <alignment vertical="center" wrapText="1"/>
    </xf>
    <xf numFmtId="0" fontId="1" fillId="4" borderId="0" xfId="0" applyFont="1" applyFill="1"/>
    <xf numFmtId="0" fontId="1" fillId="2" borderId="20" xfId="0" applyFont="1" applyFill="1" applyBorder="1"/>
    <xf numFmtId="0" fontId="1" fillId="4" borderId="10" xfId="0" applyFont="1" applyFill="1" applyBorder="1"/>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4" borderId="0" xfId="0" applyFont="1" applyFill="1" applyAlignment="1">
      <alignment horizontal="center"/>
    </xf>
    <xf numFmtId="0" fontId="1" fillId="2" borderId="16" xfId="0" applyFont="1" applyFill="1" applyBorder="1" applyAlignment="1">
      <alignment horizontal="center"/>
    </xf>
    <xf numFmtId="0" fontId="1" fillId="2" borderId="30" xfId="0" applyFont="1" applyFill="1" applyBorder="1" applyAlignment="1">
      <alignment horizontal="center"/>
    </xf>
    <xf numFmtId="0" fontId="13" fillId="5" borderId="31" xfId="0" applyFont="1" applyFill="1" applyBorder="1" applyAlignment="1">
      <alignment horizontal="center" vertical="center" wrapText="1"/>
    </xf>
    <xf numFmtId="0" fontId="3" fillId="0" borderId="6" xfId="0" applyFont="1" applyBorder="1" applyAlignment="1">
      <alignment vertical="center" wrapText="1"/>
    </xf>
    <xf numFmtId="0" fontId="4" fillId="0" borderId="6" xfId="0" applyFont="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3" fillId="4" borderId="0" xfId="0" applyFont="1" applyFill="1" applyAlignment="1">
      <alignment vertical="center" wrapText="1"/>
    </xf>
    <xf numFmtId="0" fontId="4" fillId="4" borderId="0" xfId="0" applyFont="1" applyFill="1" applyAlignment="1">
      <alignment vertical="center"/>
    </xf>
    <xf numFmtId="0" fontId="3" fillId="4" borderId="0" xfId="0" applyFont="1" applyFill="1" applyBorder="1" applyAlignment="1">
      <alignment vertical="center" wrapText="1"/>
    </xf>
    <xf numFmtId="0" fontId="4" fillId="4" borderId="0" xfId="0" applyFont="1" applyFill="1" applyBorder="1" applyAlignment="1">
      <alignment vertical="center"/>
    </xf>
  </cellXfs>
  <cellStyles count="3">
    <cellStyle name="Hipervínculo" xfId="1" builtinId="8"/>
    <cellStyle name="Normal" xfId="0" builtinId="0"/>
    <cellStyle name="Porcentaje" xfId="2" builtinId="5"/>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44BA-4FD7-90C9-BA83666DF8F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4BA-4FD7-90C9-BA83666DF8FF}"/>
              </c:ext>
            </c:extLst>
          </c:dPt>
          <c:dPt>
            <c:idx val="2"/>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44BA-4FD7-90C9-BA83666DF8FF}"/>
              </c:ext>
            </c:extLst>
          </c:dPt>
          <c:dLbls>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BA-4FD7-90C9-BA83666DF8FF}"/>
                </c:ext>
              </c:extLst>
            </c:dLbl>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BA-4FD7-90C9-BA83666DF8F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s>
          <c:val>
            <c:numRef>
              <c:f>'Administraciones '!$N$69:$N$71</c:f>
            </c:numRef>
          </c:val>
          <c:extLst>
            <c:ext xmlns:c15="http://schemas.microsoft.com/office/drawing/2012/chart" uri="{02D57815-91ED-43cb-92C2-25804820EDAC}">
              <c15:filteredCategoryTitle>
                <c15:cat>
                  <c:multiLvlStrRef>
                    <c:extLst>
                      <c:ext uri="{02D57815-91ED-43cb-92C2-25804820EDAC}">
                        <c15:formulaRef>
                          <c15:sqref>'Administraciones '!$L$69:$L$71</c15:sqref>
                        </c15:formulaRef>
                      </c:ext>
                    </c:extLst>
                  </c:multiLvlStrRef>
                </c15:cat>
              </c15:filteredCategoryTitle>
            </c:ext>
            <c:ext xmlns:c16="http://schemas.microsoft.com/office/drawing/2014/chart" uri="{C3380CC4-5D6E-409C-BE32-E72D297353CC}">
              <c16:uniqueId val="{00000006-44BA-4FD7-90C9-BA83666DF8F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0</xdr:col>
      <xdr:colOff>1601497</xdr:colOff>
      <xdr:row>0</xdr:row>
      <xdr:rowOff>685440</xdr:rowOff>
    </xdr:to>
    <xdr:pic>
      <xdr:nvPicPr>
        <xdr:cNvPr id="2" name="0 Imagen">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42334"/>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1601497</xdr:colOff>
      <xdr:row>0</xdr:row>
      <xdr:rowOff>643106</xdr:rowOff>
    </xdr:to>
    <xdr:pic>
      <xdr:nvPicPr>
        <xdr:cNvPr id="2" name="0 Imagen">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1601497</xdr:colOff>
      <xdr:row>0</xdr:row>
      <xdr:rowOff>643106</xdr:rowOff>
    </xdr:to>
    <xdr:pic>
      <xdr:nvPicPr>
        <xdr:cNvPr id="2" name="0 Imagen">
          <a:extLst>
            <a:ext uri="{FF2B5EF4-FFF2-40B4-BE49-F238E27FC236}">
              <a16:creationId xmlns:a16="http://schemas.microsoft.com/office/drawing/2014/main" id="{5BDB5CC7-665E-43F1-B31C-B58E62A6250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56028</xdr:rowOff>
    </xdr:from>
    <xdr:to>
      <xdr:col>0</xdr:col>
      <xdr:colOff>1613647</xdr:colOff>
      <xdr:row>2</xdr:row>
      <xdr:rowOff>89648</xdr:rowOff>
    </xdr:to>
    <xdr:pic>
      <xdr:nvPicPr>
        <xdr:cNvPr id="2" name="0 Imagen">
          <a:extLst>
            <a:ext uri="{FF2B5EF4-FFF2-40B4-BE49-F238E27FC236}">
              <a16:creationId xmlns:a16="http://schemas.microsoft.com/office/drawing/2014/main" id="{D200232E-FC24-42C4-8EAB-FDD2A784B95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56028"/>
          <a:ext cx="1613647" cy="605120"/>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72837</xdr:colOff>
      <xdr:row>62</xdr:row>
      <xdr:rowOff>22419</xdr:rowOff>
    </xdr:from>
    <xdr:to>
      <xdr:col>27</xdr:col>
      <xdr:colOff>72837</xdr:colOff>
      <xdr:row>76</xdr:row>
      <xdr:rowOff>98619</xdr:rowOff>
    </xdr:to>
    <xdr:graphicFrame macro="">
      <xdr:nvGraphicFramePr>
        <xdr:cNvPr id="3" name="Gráfico 2">
          <a:extLst>
            <a:ext uri="{FF2B5EF4-FFF2-40B4-BE49-F238E27FC236}">
              <a16:creationId xmlns:a16="http://schemas.microsoft.com/office/drawing/2014/main" id="{D4222578-1FCB-4267-AF6B-F4ADAD4BF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ISI&#211;N%20AN&#193;LISIS%20PRESUPUESTARIO/8%20-%20COMUN/Recomendaciones/2018/2T%202018/Recomendaciones2018_2Q1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endaciones nuev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7"/>
  <sheetViews>
    <sheetView showGridLines="0" zoomScale="60" zoomScaleNormal="60" workbookViewId="0">
      <pane xSplit="1" ySplit="3" topLeftCell="B4" activePane="bottomRight" state="frozen"/>
      <selection pane="topRight" activeCell="C1" sqref="C1"/>
      <selection pane="bottomLeft" activeCell="A2" sqref="A2"/>
      <selection pane="bottomRight" activeCell="J5" sqref="J5"/>
    </sheetView>
  </sheetViews>
  <sheetFormatPr baseColWidth="10" defaultColWidth="0" defaultRowHeight="15" zeroHeight="1" x14ac:dyDescent="0.25"/>
  <cols>
    <col min="1" max="1" width="125.140625" style="160" customWidth="1"/>
    <col min="2" max="2" width="25" style="160" customWidth="1"/>
    <col min="3" max="3" width="1.28515625" style="160" hidden="1" customWidth="1"/>
    <col min="4" max="4" width="16.7109375" style="160" hidden="1" customWidth="1"/>
    <col min="5" max="6" width="21" style="160" customWidth="1"/>
    <col min="7" max="7" width="19.28515625" style="160" customWidth="1"/>
    <col min="8" max="8" width="20.28515625" style="161" customWidth="1"/>
    <col min="9" max="9" width="14.28515625" style="153" hidden="1" customWidth="1"/>
    <col min="10" max="10" width="129.85546875" style="153" customWidth="1"/>
    <col min="11" max="13" width="24" style="153" hidden="1" customWidth="1"/>
    <col min="14" max="14" width="37.140625" style="153" hidden="1"/>
    <col min="15" max="16383" width="11.42578125" style="153" hidden="1"/>
    <col min="16384" max="16384" width="5.42578125" style="153" hidden="1" customWidth="1"/>
  </cols>
  <sheetData>
    <row r="1" spans="1:13" s="2" customFormat="1" ht="68.45" customHeight="1" x14ac:dyDescent="0.25">
      <c r="A1" s="3"/>
      <c r="B1" s="3"/>
      <c r="C1" s="3"/>
      <c r="D1" s="3"/>
      <c r="E1" s="3"/>
      <c r="F1" s="3"/>
      <c r="G1" s="3"/>
      <c r="H1" s="10"/>
    </row>
    <row r="2" spans="1:13" s="2" customFormat="1" ht="37.15" customHeight="1" x14ac:dyDescent="0.25">
      <c r="A2" s="182" t="s">
        <v>191</v>
      </c>
      <c r="B2" s="183"/>
      <c r="C2" s="183"/>
      <c r="D2" s="183"/>
      <c r="E2" s="183"/>
      <c r="F2" s="183"/>
      <c r="G2" s="183"/>
      <c r="H2" s="183"/>
      <c r="I2" s="183"/>
      <c r="J2" s="183"/>
    </row>
    <row r="3" spans="1:13" s="1" customFormat="1" ht="76.5" customHeight="1" x14ac:dyDescent="0.25">
      <c r="A3" s="140" t="s">
        <v>23</v>
      </c>
      <c r="B3" s="140" t="s">
        <v>0</v>
      </c>
      <c r="C3" s="140" t="s">
        <v>2</v>
      </c>
      <c r="D3" s="140" t="s">
        <v>1</v>
      </c>
      <c r="E3" s="140" t="s">
        <v>3</v>
      </c>
      <c r="F3" s="140" t="s">
        <v>5</v>
      </c>
      <c r="G3" s="140" t="s">
        <v>4</v>
      </c>
      <c r="H3" s="140" t="s">
        <v>6</v>
      </c>
      <c r="I3" s="141"/>
      <c r="J3" s="142" t="s">
        <v>9</v>
      </c>
      <c r="K3" s="1" t="s">
        <v>2</v>
      </c>
      <c r="L3" s="1" t="s">
        <v>14</v>
      </c>
      <c r="M3" s="1" t="s">
        <v>7</v>
      </c>
    </row>
    <row r="4" spans="1:13" s="1" customFormat="1" ht="21" customHeight="1" x14ac:dyDescent="0.25">
      <c r="A4" s="32" t="s">
        <v>135</v>
      </c>
      <c r="B4" s="4"/>
      <c r="C4" s="4"/>
      <c r="D4" s="4"/>
      <c r="E4" s="4"/>
      <c r="F4" s="4"/>
      <c r="G4" s="4"/>
      <c r="H4" s="4"/>
      <c r="I4" s="11"/>
      <c r="J4" s="4"/>
    </row>
    <row r="5" spans="1:13" s="18" customFormat="1" ht="186.75" customHeight="1" x14ac:dyDescent="0.25">
      <c r="A5" s="38" t="s">
        <v>161</v>
      </c>
      <c r="B5" s="7" t="s">
        <v>15</v>
      </c>
      <c r="C5" s="7"/>
      <c r="D5" s="31"/>
      <c r="E5" s="14" t="s">
        <v>112</v>
      </c>
      <c r="F5" s="7" t="s">
        <v>185</v>
      </c>
      <c r="G5" s="7" t="s">
        <v>113</v>
      </c>
      <c r="H5" s="7" t="s">
        <v>186</v>
      </c>
      <c r="I5" s="7"/>
      <c r="J5" s="7" t="s">
        <v>187</v>
      </c>
    </row>
    <row r="6" spans="1:13" s="1" customFormat="1" ht="18.75" customHeight="1" x14ac:dyDescent="0.25">
      <c r="A6" s="32" t="s">
        <v>136</v>
      </c>
      <c r="B6" s="4"/>
      <c r="C6" s="4"/>
      <c r="D6" s="4"/>
      <c r="E6" s="4"/>
      <c r="F6" s="4"/>
      <c r="G6" s="4"/>
      <c r="H6" s="4"/>
      <c r="I6" s="11"/>
      <c r="J6" s="4"/>
    </row>
    <row r="7" spans="1:13" s="18" customFormat="1" ht="138" customHeight="1" x14ac:dyDescent="0.25">
      <c r="A7" s="26" t="s">
        <v>115</v>
      </c>
      <c r="B7" s="26" t="s">
        <v>24</v>
      </c>
      <c r="C7" s="45"/>
      <c r="D7" s="46"/>
      <c r="E7" s="26" t="s">
        <v>18</v>
      </c>
      <c r="F7" s="26" t="s">
        <v>18</v>
      </c>
      <c r="G7" s="26" t="s">
        <v>25</v>
      </c>
      <c r="H7" s="26" t="s">
        <v>111</v>
      </c>
      <c r="I7" s="26"/>
      <c r="J7" s="26" t="s">
        <v>169</v>
      </c>
    </row>
    <row r="8" spans="1:13" s="7" customFormat="1" ht="171" customHeight="1" x14ac:dyDescent="0.25">
      <c r="A8" s="47" t="s">
        <v>116</v>
      </c>
      <c r="B8" s="48" t="s">
        <v>31</v>
      </c>
      <c r="C8" s="48"/>
      <c r="D8" s="49"/>
      <c r="E8" s="50" t="s">
        <v>18</v>
      </c>
      <c r="F8" s="48" t="s">
        <v>18</v>
      </c>
      <c r="G8" s="48" t="s">
        <v>25</v>
      </c>
      <c r="H8" s="48" t="s">
        <v>26</v>
      </c>
      <c r="I8" s="48"/>
      <c r="J8" s="48" t="s">
        <v>182</v>
      </c>
    </row>
    <row r="9" spans="1:13" s="7" customFormat="1" ht="108" customHeight="1" x14ac:dyDescent="0.25">
      <c r="A9" s="51" t="s">
        <v>138</v>
      </c>
      <c r="B9" s="52" t="s">
        <v>24</v>
      </c>
      <c r="C9" s="53"/>
      <c r="D9" s="54"/>
      <c r="E9" s="52" t="s">
        <v>18</v>
      </c>
      <c r="F9" s="52" t="s">
        <v>18</v>
      </c>
      <c r="G9" s="52" t="s">
        <v>25</v>
      </c>
      <c r="H9" s="52" t="s">
        <v>118</v>
      </c>
      <c r="I9" s="52"/>
      <c r="J9" s="52" t="s">
        <v>170</v>
      </c>
    </row>
    <row r="10" spans="1:13" s="7" customFormat="1" ht="222" customHeight="1" x14ac:dyDescent="0.25">
      <c r="A10" s="48" t="s">
        <v>117</v>
      </c>
      <c r="B10" s="48" t="s">
        <v>31</v>
      </c>
      <c r="C10" s="53"/>
      <c r="D10" s="55"/>
      <c r="E10" s="48" t="s">
        <v>159</v>
      </c>
      <c r="F10" s="48" t="s">
        <v>188</v>
      </c>
      <c r="G10" s="48" t="s">
        <v>25</v>
      </c>
      <c r="H10" s="48" t="s">
        <v>189</v>
      </c>
      <c r="I10" s="48"/>
      <c r="J10" s="48" t="s">
        <v>190</v>
      </c>
    </row>
    <row r="11" spans="1:13" s="7" customFormat="1" ht="171.75" customHeight="1" x14ac:dyDescent="0.25">
      <c r="A11" s="41" t="s">
        <v>162</v>
      </c>
      <c r="B11" s="6" t="s">
        <v>32</v>
      </c>
      <c r="C11" s="6"/>
      <c r="D11" s="15"/>
      <c r="E11" s="6" t="s">
        <v>18</v>
      </c>
      <c r="F11" s="6" t="s">
        <v>18</v>
      </c>
      <c r="G11" s="15" t="s">
        <v>25</v>
      </c>
      <c r="H11" s="6" t="s">
        <v>26</v>
      </c>
      <c r="I11" s="6"/>
      <c r="J11" s="6" t="s">
        <v>181</v>
      </c>
    </row>
    <row r="12" spans="1:13" s="1" customFormat="1" ht="18.75" customHeight="1" x14ac:dyDescent="0.25">
      <c r="A12" s="32" t="s">
        <v>137</v>
      </c>
      <c r="B12" s="4"/>
      <c r="C12" s="4"/>
      <c r="D12" s="4"/>
      <c r="E12" s="4"/>
      <c r="F12" s="4"/>
      <c r="G12" s="4"/>
      <c r="H12" s="4"/>
      <c r="I12" s="11"/>
      <c r="J12" s="4"/>
    </row>
    <row r="13" spans="1:13" s="35" customFormat="1" ht="129.75" customHeight="1" x14ac:dyDescent="0.25">
      <c r="A13" s="56" t="s">
        <v>163</v>
      </c>
      <c r="B13" s="85" t="s">
        <v>32</v>
      </c>
      <c r="C13" s="56"/>
      <c r="D13" s="58"/>
      <c r="E13" s="58" t="s">
        <v>18</v>
      </c>
      <c r="F13" s="58" t="s">
        <v>18</v>
      </c>
      <c r="G13" s="56" t="s">
        <v>119</v>
      </c>
      <c r="H13" s="56" t="s">
        <v>26</v>
      </c>
      <c r="I13" s="56"/>
      <c r="J13" s="56" t="s">
        <v>184</v>
      </c>
      <c r="K13" s="16"/>
      <c r="L13" s="86"/>
      <c r="M13" s="16"/>
    </row>
    <row r="14" spans="1:13" s="7" customFormat="1" ht="321" customHeight="1" x14ac:dyDescent="0.25">
      <c r="A14" s="59" t="s">
        <v>171</v>
      </c>
      <c r="B14" s="59" t="s">
        <v>32</v>
      </c>
      <c r="C14" s="59"/>
      <c r="D14" s="54"/>
      <c r="E14" s="59" t="s">
        <v>123</v>
      </c>
      <c r="F14" s="59" t="s">
        <v>123</v>
      </c>
      <c r="G14" s="59" t="s">
        <v>120</v>
      </c>
      <c r="H14" s="59" t="s">
        <v>164</v>
      </c>
      <c r="I14" s="59"/>
      <c r="J14" s="59" t="s">
        <v>172</v>
      </c>
      <c r="K14" s="22"/>
    </row>
    <row r="15" spans="1:13" s="16" customFormat="1" ht="243" customHeight="1" x14ac:dyDescent="0.25">
      <c r="A15" s="60" t="s">
        <v>173</v>
      </c>
      <c r="B15" s="50" t="s">
        <v>32</v>
      </c>
      <c r="C15" s="60"/>
      <c r="D15" s="61"/>
      <c r="E15" s="55" t="s">
        <v>121</v>
      </c>
      <c r="F15" s="55" t="s">
        <v>121</v>
      </c>
      <c r="G15" s="60" t="s">
        <v>25</v>
      </c>
      <c r="H15" s="60" t="s">
        <v>180</v>
      </c>
      <c r="I15" s="60"/>
      <c r="J15" s="60" t="s">
        <v>174</v>
      </c>
      <c r="K15" s="62"/>
      <c r="L15" s="63"/>
      <c r="M15" s="63"/>
    </row>
    <row r="16" spans="1:13" s="24" customFormat="1" ht="199.5" customHeight="1" x14ac:dyDescent="0.25">
      <c r="A16" s="52" t="s">
        <v>175</v>
      </c>
      <c r="B16" s="52" t="s">
        <v>32</v>
      </c>
      <c r="C16" s="52"/>
      <c r="D16" s="59"/>
      <c r="E16" s="52" t="s">
        <v>122</v>
      </c>
      <c r="F16" s="52" t="s">
        <v>122</v>
      </c>
      <c r="G16" s="52" t="s">
        <v>128</v>
      </c>
      <c r="H16" s="52" t="s">
        <v>165</v>
      </c>
      <c r="I16" s="52"/>
      <c r="J16" s="52" t="s">
        <v>176</v>
      </c>
    </row>
    <row r="17" spans="1:13" s="25" customFormat="1" ht="164.25" customHeight="1" x14ac:dyDescent="0.25">
      <c r="A17" s="16" t="s">
        <v>124</v>
      </c>
      <c r="B17" s="14" t="s">
        <v>32</v>
      </c>
      <c r="C17" s="16"/>
      <c r="D17" s="23"/>
      <c r="E17" s="16" t="s">
        <v>125</v>
      </c>
      <c r="F17" s="16" t="s">
        <v>125</v>
      </c>
      <c r="G17" s="16" t="s">
        <v>25</v>
      </c>
      <c r="H17" s="16" t="s">
        <v>168</v>
      </c>
      <c r="I17" s="16"/>
      <c r="J17" s="16" t="s">
        <v>167</v>
      </c>
    </row>
    <row r="18" spans="1:13" s="24" customFormat="1" ht="96.75" customHeight="1" x14ac:dyDescent="0.25">
      <c r="A18" s="64" t="s">
        <v>127</v>
      </c>
      <c r="B18" s="64" t="s">
        <v>32</v>
      </c>
      <c r="C18" s="64"/>
      <c r="D18" s="65"/>
      <c r="E18" s="64" t="s">
        <v>126</v>
      </c>
      <c r="F18" s="64" t="s">
        <v>126</v>
      </c>
      <c r="G18" s="65" t="s">
        <v>25</v>
      </c>
      <c r="H18" s="64" t="s">
        <v>118</v>
      </c>
      <c r="I18" s="64"/>
      <c r="J18" s="64" t="s">
        <v>166</v>
      </c>
    </row>
    <row r="19" spans="1:13" s="1" customFormat="1" ht="41.25" customHeight="1" x14ac:dyDescent="0.25">
      <c r="A19" s="32" t="s">
        <v>133</v>
      </c>
      <c r="B19" s="4"/>
      <c r="C19" s="4"/>
      <c r="D19" s="4"/>
      <c r="E19" s="4"/>
      <c r="F19" s="4"/>
      <c r="G19" s="4"/>
      <c r="H19" s="4"/>
      <c r="I19" s="11"/>
      <c r="J19" s="4"/>
    </row>
    <row r="20" spans="1:13" s="24" customFormat="1" ht="278.25" customHeight="1" x14ac:dyDescent="0.25">
      <c r="A20" s="42" t="s">
        <v>130</v>
      </c>
      <c r="B20" s="42" t="s">
        <v>24</v>
      </c>
      <c r="C20" s="42"/>
      <c r="D20" s="43"/>
      <c r="E20" s="42" t="s">
        <v>134</v>
      </c>
      <c r="F20" s="42" t="s">
        <v>134</v>
      </c>
      <c r="G20" s="42" t="s">
        <v>132</v>
      </c>
      <c r="H20" s="42" t="s">
        <v>139</v>
      </c>
      <c r="I20" s="42"/>
      <c r="J20" s="42" t="s">
        <v>177</v>
      </c>
      <c r="K20" s="44"/>
      <c r="L20" s="44"/>
      <c r="M20" s="44"/>
    </row>
    <row r="21" spans="1:13" s="7" customFormat="1" ht="34.5" customHeight="1" x14ac:dyDescent="0.25">
      <c r="A21" s="32" t="s">
        <v>192</v>
      </c>
      <c r="B21" s="4"/>
      <c r="C21" s="4"/>
      <c r="D21" s="4"/>
      <c r="E21" s="4"/>
      <c r="F21" s="4"/>
      <c r="G21" s="4"/>
      <c r="H21" s="4"/>
      <c r="I21" s="11"/>
      <c r="J21" s="4"/>
    </row>
    <row r="22" spans="1:13" s="1" customFormat="1" ht="93.75" customHeight="1" x14ac:dyDescent="0.25">
      <c r="A22" s="66" t="s">
        <v>193</v>
      </c>
      <c r="B22" s="66" t="s">
        <v>32</v>
      </c>
      <c r="C22" s="66"/>
      <c r="D22" s="88"/>
      <c r="E22" s="57" t="s">
        <v>112</v>
      </c>
      <c r="F22" s="66" t="s">
        <v>158</v>
      </c>
      <c r="G22" s="66" t="s">
        <v>25</v>
      </c>
      <c r="H22" s="66" t="s">
        <v>26</v>
      </c>
      <c r="I22" s="66"/>
      <c r="J22" s="66" t="s">
        <v>194</v>
      </c>
    </row>
    <row r="23" spans="1:13" s="7" customFormat="1" ht="134.25" customHeight="1" x14ac:dyDescent="0.25">
      <c r="A23" s="77" t="s">
        <v>195</v>
      </c>
      <c r="B23" s="77" t="s">
        <v>15</v>
      </c>
      <c r="C23" s="89"/>
      <c r="D23" s="90"/>
      <c r="E23" s="77" t="s">
        <v>112</v>
      </c>
      <c r="F23" s="77" t="s">
        <v>18</v>
      </c>
      <c r="G23" s="77" t="s">
        <v>25</v>
      </c>
      <c r="H23" s="77" t="s">
        <v>26</v>
      </c>
      <c r="I23" s="77"/>
      <c r="J23" s="77" t="s">
        <v>196</v>
      </c>
    </row>
    <row r="24" spans="1:13" s="7" customFormat="1" ht="270.75" customHeight="1" x14ac:dyDescent="0.25">
      <c r="A24" s="3" t="s">
        <v>197</v>
      </c>
      <c r="B24" s="48" t="s">
        <v>32</v>
      </c>
      <c r="C24" s="48"/>
      <c r="D24" s="49"/>
      <c r="E24" s="50" t="s">
        <v>18</v>
      </c>
      <c r="F24" s="48" t="s">
        <v>18</v>
      </c>
      <c r="G24" s="48" t="s">
        <v>25</v>
      </c>
      <c r="H24" s="48" t="s">
        <v>198</v>
      </c>
      <c r="I24" s="48"/>
      <c r="J24" s="48" t="s">
        <v>199</v>
      </c>
    </row>
    <row r="25" spans="1:13" s="7" customFormat="1" ht="154.5" customHeight="1" x14ac:dyDescent="0.25">
      <c r="A25" s="52" t="s">
        <v>200</v>
      </c>
      <c r="B25" s="52" t="s">
        <v>32</v>
      </c>
      <c r="C25" s="53"/>
      <c r="D25" s="54"/>
      <c r="E25" s="52" t="s">
        <v>18</v>
      </c>
      <c r="F25" s="52" t="s">
        <v>18</v>
      </c>
      <c r="G25" s="52" t="s">
        <v>201</v>
      </c>
      <c r="H25" s="52" t="s">
        <v>26</v>
      </c>
      <c r="I25" s="52"/>
      <c r="J25" s="52" t="s">
        <v>202</v>
      </c>
    </row>
    <row r="26" spans="1:13" s="7" customFormat="1" ht="104.25" customHeight="1" x14ac:dyDescent="0.25">
      <c r="A26" s="48" t="s">
        <v>203</v>
      </c>
      <c r="B26" s="48" t="s">
        <v>32</v>
      </c>
      <c r="C26" s="53"/>
      <c r="D26" s="55"/>
      <c r="E26" s="48" t="s">
        <v>18</v>
      </c>
      <c r="F26" s="48" t="s">
        <v>18</v>
      </c>
      <c r="G26" s="48" t="s">
        <v>25</v>
      </c>
      <c r="H26" s="48" t="s">
        <v>26</v>
      </c>
      <c r="I26" s="48"/>
      <c r="J26" s="48" t="s">
        <v>204</v>
      </c>
    </row>
    <row r="27" spans="1:13" s="7" customFormat="1" ht="30" customHeight="1" x14ac:dyDescent="0.25">
      <c r="A27" s="32" t="s">
        <v>205</v>
      </c>
      <c r="B27" s="4"/>
      <c r="C27" s="4"/>
      <c r="D27" s="4"/>
      <c r="E27" s="4"/>
      <c r="F27" s="4"/>
      <c r="G27" s="4"/>
      <c r="H27" s="4"/>
      <c r="I27" s="11"/>
      <c r="J27" s="4"/>
    </row>
    <row r="28" spans="1:13" s="1" customFormat="1" ht="201.75" customHeight="1" x14ac:dyDescent="0.25">
      <c r="A28" s="59" t="s">
        <v>206</v>
      </c>
      <c r="B28" s="59" t="s">
        <v>32</v>
      </c>
      <c r="C28" s="59"/>
      <c r="D28" s="54"/>
      <c r="E28" s="59" t="s">
        <v>207</v>
      </c>
      <c r="F28" s="59" t="s">
        <v>207</v>
      </c>
      <c r="G28" s="59" t="s">
        <v>208</v>
      </c>
      <c r="H28" s="59" t="s">
        <v>209</v>
      </c>
      <c r="I28" s="59"/>
      <c r="J28" s="59" t="s">
        <v>210</v>
      </c>
    </row>
    <row r="29" spans="1:13" s="7" customFormat="1" ht="158.25" customHeight="1" x14ac:dyDescent="0.25">
      <c r="A29" s="60" t="s">
        <v>211</v>
      </c>
      <c r="B29" s="50" t="s">
        <v>32</v>
      </c>
      <c r="C29" s="60"/>
      <c r="D29" s="61"/>
      <c r="E29" s="55" t="s">
        <v>212</v>
      </c>
      <c r="F29" s="55" t="s">
        <v>212</v>
      </c>
      <c r="G29" s="60" t="s">
        <v>25</v>
      </c>
      <c r="H29" s="60" t="s">
        <v>213</v>
      </c>
      <c r="I29" s="60"/>
      <c r="J29" s="91" t="s">
        <v>214</v>
      </c>
      <c r="K29" s="21"/>
    </row>
    <row r="30" spans="1:13" s="7" customFormat="1" ht="297.75" customHeight="1" x14ac:dyDescent="0.25">
      <c r="A30" s="52" t="s">
        <v>215</v>
      </c>
      <c r="B30" s="52" t="s">
        <v>29</v>
      </c>
      <c r="C30" s="52"/>
      <c r="D30" s="59"/>
      <c r="E30" s="92" t="s">
        <v>216</v>
      </c>
      <c r="F30" s="52" t="s">
        <v>217</v>
      </c>
      <c r="G30" s="52" t="s">
        <v>25</v>
      </c>
      <c r="H30" s="52" t="s">
        <v>218</v>
      </c>
      <c r="I30" s="52"/>
      <c r="J30" s="59" t="s">
        <v>219</v>
      </c>
      <c r="K30" s="21"/>
    </row>
    <row r="31" spans="1:13" s="1" customFormat="1" ht="209.25" customHeight="1" x14ac:dyDescent="0.25">
      <c r="A31" s="16" t="s">
        <v>220</v>
      </c>
      <c r="B31" s="14" t="s">
        <v>221</v>
      </c>
      <c r="C31" s="16"/>
      <c r="D31" s="23"/>
      <c r="E31" s="16" t="s">
        <v>222</v>
      </c>
      <c r="F31" s="16" t="s">
        <v>222</v>
      </c>
      <c r="G31" s="16" t="s">
        <v>25</v>
      </c>
      <c r="H31" s="16" t="s">
        <v>223</v>
      </c>
      <c r="I31" s="16"/>
      <c r="J31" s="16" t="s">
        <v>224</v>
      </c>
      <c r="K31" s="25"/>
      <c r="L31" s="25"/>
    </row>
    <row r="32" spans="1:13" s="1" customFormat="1" ht="19.5" customHeight="1" x14ac:dyDescent="0.25">
      <c r="A32" s="32" t="s">
        <v>225</v>
      </c>
      <c r="B32" s="4"/>
      <c r="C32" s="4"/>
      <c r="D32" s="4"/>
      <c r="E32" s="4"/>
      <c r="F32" s="4"/>
      <c r="G32" s="4"/>
      <c r="H32" s="4"/>
      <c r="I32" s="11"/>
      <c r="J32" s="4"/>
    </row>
    <row r="33" spans="1:13" s="7" customFormat="1" ht="136.5" customHeight="1" x14ac:dyDescent="0.25">
      <c r="A33" s="56" t="s">
        <v>226</v>
      </c>
      <c r="B33" s="56" t="s">
        <v>24</v>
      </c>
      <c r="C33" s="56"/>
      <c r="D33" s="58"/>
      <c r="E33" s="56" t="s">
        <v>227</v>
      </c>
      <c r="F33" s="56" t="s">
        <v>227</v>
      </c>
      <c r="G33" s="56" t="s">
        <v>228</v>
      </c>
      <c r="H33" s="56" t="s">
        <v>26</v>
      </c>
      <c r="I33" s="56"/>
      <c r="J33" s="56" t="s">
        <v>229</v>
      </c>
      <c r="K33" s="44"/>
      <c r="L33" s="44"/>
    </row>
    <row r="34" spans="1:13" s="7" customFormat="1" ht="126.75" customHeight="1" x14ac:dyDescent="0.25">
      <c r="A34" s="93" t="s">
        <v>230</v>
      </c>
      <c r="B34" s="54" t="s">
        <v>24</v>
      </c>
      <c r="C34" s="94"/>
      <c r="D34" s="54"/>
      <c r="E34" s="59" t="s">
        <v>231</v>
      </c>
      <c r="F34" s="59" t="s">
        <v>231</v>
      </c>
      <c r="G34" s="59" t="s">
        <v>25</v>
      </c>
      <c r="H34" s="59" t="s">
        <v>232</v>
      </c>
      <c r="I34" s="59"/>
      <c r="J34" s="59" t="s">
        <v>233</v>
      </c>
    </row>
    <row r="35" spans="1:13" s="7" customFormat="1" ht="147" customHeight="1" x14ac:dyDescent="0.25">
      <c r="A35" s="50" t="s">
        <v>234</v>
      </c>
      <c r="B35" s="50" t="s">
        <v>235</v>
      </c>
      <c r="C35" s="48"/>
      <c r="D35" s="50"/>
      <c r="E35" s="50" t="s">
        <v>236</v>
      </c>
      <c r="F35" s="50" t="s">
        <v>236</v>
      </c>
      <c r="G35" s="48" t="s">
        <v>228</v>
      </c>
      <c r="H35" s="50" t="s">
        <v>26</v>
      </c>
      <c r="I35" s="50"/>
      <c r="J35" s="50" t="s">
        <v>237</v>
      </c>
    </row>
    <row r="36" spans="1:13" s="7" customFormat="1" ht="120.75" customHeight="1" x14ac:dyDescent="0.25">
      <c r="A36" s="59" t="s">
        <v>238</v>
      </c>
      <c r="B36" s="59" t="s">
        <v>235</v>
      </c>
      <c r="C36" s="59"/>
      <c r="D36" s="59"/>
      <c r="E36" s="59" t="s">
        <v>18</v>
      </c>
      <c r="F36" s="59" t="s">
        <v>18</v>
      </c>
      <c r="G36" s="52" t="s">
        <v>25</v>
      </c>
      <c r="H36" s="59" t="s">
        <v>26</v>
      </c>
      <c r="I36" s="59"/>
      <c r="J36" s="59" t="s">
        <v>239</v>
      </c>
    </row>
    <row r="37" spans="1:13" s="7" customFormat="1" ht="104.25" customHeight="1" x14ac:dyDescent="0.25">
      <c r="A37" s="50" t="s">
        <v>240</v>
      </c>
      <c r="B37" s="50" t="s">
        <v>32</v>
      </c>
      <c r="C37" s="48"/>
      <c r="D37" s="50"/>
      <c r="E37" s="50" t="s">
        <v>18</v>
      </c>
      <c r="F37" s="50" t="s">
        <v>18</v>
      </c>
      <c r="G37" s="48" t="s">
        <v>241</v>
      </c>
      <c r="H37" s="50" t="s">
        <v>242</v>
      </c>
      <c r="I37" s="50"/>
      <c r="J37" s="50" t="s">
        <v>243</v>
      </c>
    </row>
    <row r="38" spans="1:13" s="7" customFormat="1" ht="24" customHeight="1" x14ac:dyDescent="0.25">
      <c r="A38" s="32" t="s">
        <v>244</v>
      </c>
      <c r="B38" s="4"/>
      <c r="C38" s="4"/>
      <c r="D38" s="4"/>
      <c r="E38" s="4"/>
      <c r="F38" s="4"/>
      <c r="G38" s="4"/>
      <c r="H38" s="4"/>
      <c r="I38" s="11"/>
      <c r="J38" s="4"/>
      <c r="K38" s="1"/>
      <c r="L38" s="1"/>
    </row>
    <row r="39" spans="1:13" s="7" customFormat="1" ht="132" customHeight="1" x14ac:dyDescent="0.25">
      <c r="A39" s="57" t="s">
        <v>245</v>
      </c>
      <c r="B39" s="57" t="s">
        <v>31</v>
      </c>
      <c r="C39" s="66"/>
      <c r="D39" s="57"/>
      <c r="E39" s="57" t="s">
        <v>112</v>
      </c>
      <c r="F39" s="57" t="s">
        <v>18</v>
      </c>
      <c r="G39" s="66" t="s">
        <v>241</v>
      </c>
      <c r="H39" s="57" t="s">
        <v>246</v>
      </c>
      <c r="I39" s="57"/>
      <c r="J39" s="57" t="s">
        <v>247</v>
      </c>
    </row>
    <row r="40" spans="1:13" s="1" customFormat="1" ht="169.5" customHeight="1" x14ac:dyDescent="0.25">
      <c r="A40" s="93" t="s">
        <v>248</v>
      </c>
      <c r="B40" s="54" t="s">
        <v>24</v>
      </c>
      <c r="C40" s="94"/>
      <c r="D40" s="54"/>
      <c r="E40" s="59" t="s">
        <v>249</v>
      </c>
      <c r="F40" s="59" t="s">
        <v>250</v>
      </c>
      <c r="G40" s="59" t="s">
        <v>25</v>
      </c>
      <c r="H40" s="59" t="s">
        <v>189</v>
      </c>
      <c r="I40" s="59"/>
      <c r="J40" s="59" t="s">
        <v>251</v>
      </c>
      <c r="K40" s="21"/>
      <c r="L40" s="7"/>
    </row>
    <row r="41" spans="1:13" s="7" customFormat="1" ht="112.5" customHeight="1" x14ac:dyDescent="0.25">
      <c r="A41" s="36" t="s">
        <v>252</v>
      </c>
      <c r="B41" s="36" t="s">
        <v>15</v>
      </c>
      <c r="C41" s="36"/>
      <c r="D41" s="95"/>
      <c r="E41" s="36" t="s">
        <v>253</v>
      </c>
      <c r="F41" s="36" t="s">
        <v>253</v>
      </c>
      <c r="G41" s="96" t="s">
        <v>254</v>
      </c>
      <c r="H41" s="48" t="s">
        <v>118</v>
      </c>
      <c r="I41" s="48"/>
      <c r="J41" s="97" t="s">
        <v>255</v>
      </c>
      <c r="K41" s="98"/>
      <c r="L41" s="36"/>
      <c r="M41" s="36"/>
    </row>
    <row r="42" spans="1:13" s="1" customFormat="1" ht="20.25" customHeight="1" x14ac:dyDescent="0.25">
      <c r="A42" s="32" t="s">
        <v>271</v>
      </c>
      <c r="B42" s="4"/>
      <c r="C42" s="4"/>
      <c r="D42" s="4"/>
      <c r="E42" s="4"/>
      <c r="F42" s="4"/>
      <c r="G42" s="4"/>
      <c r="H42" s="4"/>
      <c r="I42" s="11"/>
      <c r="J42" s="4"/>
    </row>
    <row r="43" spans="1:13" s="1" customFormat="1" ht="170.1" customHeight="1" x14ac:dyDescent="0.25">
      <c r="A43" s="66" t="s">
        <v>272</v>
      </c>
      <c r="B43" s="66" t="s">
        <v>235</v>
      </c>
      <c r="C43" s="66"/>
      <c r="D43" s="88"/>
      <c r="E43" s="57" t="s">
        <v>18</v>
      </c>
      <c r="F43" s="57" t="s">
        <v>18</v>
      </c>
      <c r="G43" s="66" t="s">
        <v>25</v>
      </c>
      <c r="H43" s="66" t="s">
        <v>26</v>
      </c>
      <c r="I43" s="66"/>
      <c r="J43" s="66" t="s">
        <v>273</v>
      </c>
      <c r="K43" s="18"/>
      <c r="L43" s="18"/>
    </row>
    <row r="44" spans="1:13" s="1" customFormat="1" ht="71.25" customHeight="1" x14ac:dyDescent="0.25">
      <c r="A44" s="77" t="s">
        <v>274</v>
      </c>
      <c r="B44" s="77" t="s">
        <v>275</v>
      </c>
      <c r="C44" s="89"/>
      <c r="D44" s="90"/>
      <c r="E44" s="77" t="s">
        <v>112</v>
      </c>
      <c r="F44" s="77" t="s">
        <v>18</v>
      </c>
      <c r="G44" s="77" t="s">
        <v>241</v>
      </c>
      <c r="H44" s="77" t="s">
        <v>276</v>
      </c>
      <c r="I44" s="77"/>
      <c r="J44" s="77" t="s">
        <v>277</v>
      </c>
      <c r="K44" s="18"/>
      <c r="L44" s="18"/>
    </row>
    <row r="45" spans="1:13" s="1" customFormat="1" ht="169.5" customHeight="1" x14ac:dyDescent="0.25">
      <c r="A45" s="3" t="s">
        <v>278</v>
      </c>
      <c r="B45" s="48" t="s">
        <v>275</v>
      </c>
      <c r="C45" s="48"/>
      <c r="D45" s="49"/>
      <c r="E45" s="50" t="s">
        <v>112</v>
      </c>
      <c r="F45" s="48" t="s">
        <v>18</v>
      </c>
      <c r="G45" s="48" t="s">
        <v>241</v>
      </c>
      <c r="H45" s="48" t="s">
        <v>26</v>
      </c>
      <c r="I45" s="48"/>
      <c r="J45" s="48" t="s">
        <v>279</v>
      </c>
      <c r="K45" s="7"/>
      <c r="L45" s="7"/>
    </row>
    <row r="46" spans="1:13" s="1" customFormat="1" ht="120" customHeight="1" x14ac:dyDescent="0.25">
      <c r="A46" s="52" t="s">
        <v>280</v>
      </c>
      <c r="B46" s="52" t="s">
        <v>21</v>
      </c>
      <c r="C46" s="53"/>
      <c r="D46" s="54"/>
      <c r="E46" s="52" t="s">
        <v>18</v>
      </c>
      <c r="F46" s="52" t="s">
        <v>18</v>
      </c>
      <c r="G46" s="52" t="s">
        <v>281</v>
      </c>
      <c r="H46" s="77" t="s">
        <v>276</v>
      </c>
      <c r="I46" s="52"/>
      <c r="J46" s="52" t="s">
        <v>282</v>
      </c>
      <c r="K46" s="7"/>
      <c r="L46" s="7"/>
    </row>
    <row r="47" spans="1:13" s="1" customFormat="1" ht="152.25" customHeight="1" x14ac:dyDescent="0.25">
      <c r="A47" s="18" t="s">
        <v>283</v>
      </c>
      <c r="B47" s="48" t="s">
        <v>235</v>
      </c>
      <c r="C47" s="48"/>
      <c r="D47" s="49"/>
      <c r="E47" s="50" t="s">
        <v>18</v>
      </c>
      <c r="F47" s="48" t="s">
        <v>18</v>
      </c>
      <c r="G47" s="48" t="s">
        <v>25</v>
      </c>
      <c r="H47" s="48" t="s">
        <v>26</v>
      </c>
      <c r="I47" s="48"/>
      <c r="J47" s="48" t="s">
        <v>284</v>
      </c>
      <c r="K47" s="7"/>
      <c r="L47" s="7"/>
    </row>
    <row r="48" spans="1:13" s="1" customFormat="1" ht="18.75" customHeight="1" x14ac:dyDescent="0.25">
      <c r="A48" s="32" t="s">
        <v>285</v>
      </c>
      <c r="B48" s="4"/>
      <c r="C48" s="4"/>
      <c r="D48" s="4"/>
      <c r="E48" s="4"/>
      <c r="F48" s="4"/>
      <c r="G48" s="4"/>
      <c r="H48" s="4"/>
      <c r="I48" s="11"/>
      <c r="J48" s="4"/>
    </row>
    <row r="49" spans="1:12" s="1" customFormat="1" ht="315" customHeight="1" x14ac:dyDescent="0.25">
      <c r="A49" s="56" t="s">
        <v>286</v>
      </c>
      <c r="B49" s="57" t="s">
        <v>235</v>
      </c>
      <c r="C49" s="56"/>
      <c r="D49" s="58"/>
      <c r="E49" s="56" t="s">
        <v>287</v>
      </c>
      <c r="F49" s="56" t="s">
        <v>287</v>
      </c>
      <c r="G49" s="56" t="s">
        <v>25</v>
      </c>
      <c r="H49" s="56" t="s">
        <v>288</v>
      </c>
      <c r="I49" s="56"/>
      <c r="J49" s="56" t="s">
        <v>289</v>
      </c>
      <c r="K49" s="25"/>
      <c r="L49" s="25"/>
    </row>
    <row r="50" spans="1:12" s="1" customFormat="1" ht="252.75" customHeight="1" x14ac:dyDescent="0.25">
      <c r="A50" s="93" t="s">
        <v>290</v>
      </c>
      <c r="B50" s="54" t="s">
        <v>235</v>
      </c>
      <c r="C50" s="94"/>
      <c r="D50" s="54"/>
      <c r="E50" s="59" t="s">
        <v>291</v>
      </c>
      <c r="F50" s="59" t="s">
        <v>291</v>
      </c>
      <c r="G50" s="59" t="s">
        <v>25</v>
      </c>
      <c r="H50" s="59" t="s">
        <v>292</v>
      </c>
      <c r="I50" s="59"/>
      <c r="J50" s="59" t="s">
        <v>293</v>
      </c>
    </row>
    <row r="51" spans="1:12" s="1" customFormat="1" ht="170.1" customHeight="1" x14ac:dyDescent="0.25">
      <c r="A51" s="50" t="s">
        <v>294</v>
      </c>
      <c r="B51" s="50" t="s">
        <v>21</v>
      </c>
      <c r="C51" s="48"/>
      <c r="D51" s="50"/>
      <c r="E51" s="50" t="s">
        <v>295</v>
      </c>
      <c r="F51" s="50" t="s">
        <v>296</v>
      </c>
      <c r="G51" s="48" t="s">
        <v>25</v>
      </c>
      <c r="H51" s="50" t="s">
        <v>297</v>
      </c>
      <c r="I51" s="50"/>
      <c r="J51" s="50" t="s">
        <v>298</v>
      </c>
    </row>
    <row r="52" spans="1:12" s="1" customFormat="1" ht="170.1" customHeight="1" x14ac:dyDescent="0.25">
      <c r="A52" s="93" t="s">
        <v>299</v>
      </c>
      <c r="B52" s="54" t="s">
        <v>235</v>
      </c>
      <c r="C52" s="94"/>
      <c r="D52" s="54"/>
      <c r="E52" s="59" t="s">
        <v>300</v>
      </c>
      <c r="F52" s="59" t="s">
        <v>300</v>
      </c>
      <c r="G52" s="59" t="s">
        <v>128</v>
      </c>
      <c r="H52" s="59" t="s">
        <v>301</v>
      </c>
      <c r="I52" s="59"/>
      <c r="J52" s="59" t="s">
        <v>302</v>
      </c>
    </row>
    <row r="53" spans="1:12" s="1" customFormat="1" ht="145.5" customHeight="1" x14ac:dyDescent="0.25">
      <c r="A53" s="50" t="s">
        <v>303</v>
      </c>
      <c r="B53" s="50" t="s">
        <v>235</v>
      </c>
      <c r="C53" s="48"/>
      <c r="D53" s="50"/>
      <c r="E53" s="50" t="s">
        <v>8</v>
      </c>
      <c r="F53" s="50" t="s">
        <v>8</v>
      </c>
      <c r="G53" s="48" t="s">
        <v>128</v>
      </c>
      <c r="H53" s="50" t="s">
        <v>304</v>
      </c>
      <c r="I53" s="50"/>
      <c r="J53" s="50"/>
    </row>
    <row r="54" spans="1:12" s="1" customFormat="1" ht="144" customHeight="1" x14ac:dyDescent="0.25">
      <c r="A54" s="93" t="s">
        <v>305</v>
      </c>
      <c r="B54" s="54"/>
      <c r="C54" s="94"/>
      <c r="D54" s="54"/>
      <c r="E54" s="59" t="s">
        <v>306</v>
      </c>
      <c r="F54" s="59" t="s">
        <v>306</v>
      </c>
      <c r="G54" s="59" t="s">
        <v>128</v>
      </c>
      <c r="H54" s="59" t="s">
        <v>307</v>
      </c>
      <c r="I54" s="59"/>
      <c r="J54" s="59" t="s">
        <v>308</v>
      </c>
    </row>
    <row r="55" spans="1:12" s="1" customFormat="1" ht="20.25" customHeight="1" x14ac:dyDescent="0.25">
      <c r="A55" s="32" t="s">
        <v>309</v>
      </c>
      <c r="B55" s="4"/>
      <c r="C55" s="4"/>
      <c r="D55" s="4"/>
      <c r="E55" s="4"/>
      <c r="F55" s="4"/>
      <c r="G55" s="4"/>
      <c r="H55" s="4"/>
      <c r="I55" s="11"/>
      <c r="J55" s="4"/>
    </row>
    <row r="56" spans="1:12" s="1" customFormat="1" ht="91.5" customHeight="1" x14ac:dyDescent="0.25">
      <c r="A56" s="50" t="s">
        <v>310</v>
      </c>
      <c r="B56" s="50" t="s">
        <v>235</v>
      </c>
      <c r="C56" s="48"/>
      <c r="D56" s="50"/>
      <c r="E56" s="50" t="s">
        <v>18</v>
      </c>
      <c r="F56" s="50" t="s">
        <v>18</v>
      </c>
      <c r="G56" s="48" t="s">
        <v>25</v>
      </c>
      <c r="H56" s="50" t="s">
        <v>111</v>
      </c>
      <c r="I56" s="50"/>
      <c r="J56" s="50" t="s">
        <v>311</v>
      </c>
    </row>
    <row r="57" spans="1:12" s="1" customFormat="1" ht="21.75" customHeight="1" x14ac:dyDescent="0.25">
      <c r="A57" s="32" t="s">
        <v>312</v>
      </c>
      <c r="B57" s="4"/>
      <c r="C57" s="4"/>
      <c r="D57" s="4"/>
      <c r="E57" s="4"/>
      <c r="F57" s="4"/>
      <c r="G57" s="4"/>
      <c r="H57" s="4"/>
      <c r="I57" s="11"/>
      <c r="J57" s="4"/>
    </row>
    <row r="58" spans="1:12" s="1" customFormat="1" ht="409.6" customHeight="1" x14ac:dyDescent="0.25">
      <c r="A58" s="57" t="s">
        <v>313</v>
      </c>
      <c r="B58" s="50" t="s">
        <v>235</v>
      </c>
      <c r="C58" s="66"/>
      <c r="D58" s="57"/>
      <c r="E58" s="57" t="s">
        <v>314</v>
      </c>
      <c r="F58" s="57" t="s">
        <v>314</v>
      </c>
      <c r="G58" s="66" t="s">
        <v>25</v>
      </c>
      <c r="H58" s="108" t="s">
        <v>315</v>
      </c>
      <c r="I58" s="57"/>
      <c r="J58" s="57" t="s">
        <v>316</v>
      </c>
    </row>
    <row r="59" spans="1:12" s="1" customFormat="1" ht="209.25" customHeight="1" x14ac:dyDescent="0.25">
      <c r="A59" s="93" t="s">
        <v>317</v>
      </c>
      <c r="B59" s="54" t="s">
        <v>235</v>
      </c>
      <c r="C59" s="94"/>
      <c r="D59" s="54"/>
      <c r="E59" s="59" t="s">
        <v>318</v>
      </c>
      <c r="F59" s="59" t="s">
        <v>318</v>
      </c>
      <c r="G59" s="59" t="s">
        <v>25</v>
      </c>
      <c r="H59" s="59" t="s">
        <v>319</v>
      </c>
      <c r="I59" s="59"/>
      <c r="J59" s="59" t="s">
        <v>320</v>
      </c>
    </row>
    <row r="60" spans="1:12" s="1" customFormat="1" ht="87" customHeight="1" x14ac:dyDescent="0.25">
      <c r="A60" s="3" t="s">
        <v>321</v>
      </c>
      <c r="B60" s="48" t="s">
        <v>21</v>
      </c>
      <c r="C60" s="48"/>
      <c r="D60" s="49"/>
      <c r="E60" s="50" t="s">
        <v>8</v>
      </c>
      <c r="F60" s="50" t="s">
        <v>8</v>
      </c>
      <c r="G60" s="48" t="s">
        <v>25</v>
      </c>
      <c r="H60" s="48" t="s">
        <v>26</v>
      </c>
      <c r="I60" s="48"/>
      <c r="J60" s="48" t="s">
        <v>322</v>
      </c>
    </row>
    <row r="61" spans="1:12" s="1" customFormat="1" ht="90.75" customHeight="1" x14ac:dyDescent="0.25">
      <c r="A61" s="93" t="s">
        <v>323</v>
      </c>
      <c r="B61" s="54" t="s">
        <v>275</v>
      </c>
      <c r="C61" s="94"/>
      <c r="D61" s="54"/>
      <c r="E61" s="59" t="s">
        <v>324</v>
      </c>
      <c r="F61" s="59" t="s">
        <v>324</v>
      </c>
      <c r="G61" s="59" t="s">
        <v>128</v>
      </c>
      <c r="H61" s="59" t="s">
        <v>325</v>
      </c>
      <c r="I61" s="59"/>
      <c r="J61" s="59" t="s">
        <v>326</v>
      </c>
    </row>
    <row r="62" spans="1:12" s="1" customFormat="1" ht="122.25" customHeight="1" x14ac:dyDescent="0.25">
      <c r="A62" s="3" t="s">
        <v>327</v>
      </c>
      <c r="B62" s="48" t="s">
        <v>275</v>
      </c>
      <c r="C62" s="48"/>
      <c r="D62" s="49"/>
      <c r="E62" s="50" t="s">
        <v>328</v>
      </c>
      <c r="F62" s="50" t="s">
        <v>328</v>
      </c>
      <c r="G62" s="48" t="s">
        <v>128</v>
      </c>
      <c r="H62" s="48" t="s">
        <v>329</v>
      </c>
      <c r="I62" s="48"/>
      <c r="J62" s="48" t="s">
        <v>330</v>
      </c>
    </row>
    <row r="63" spans="1:12" s="1" customFormat="1" ht="17.25" customHeight="1" x14ac:dyDescent="0.25">
      <c r="A63" s="32" t="s">
        <v>331</v>
      </c>
      <c r="B63" s="4"/>
      <c r="C63" s="4"/>
      <c r="D63" s="4"/>
      <c r="E63" s="4"/>
      <c r="F63" s="4"/>
      <c r="G63" s="4"/>
      <c r="H63" s="4"/>
      <c r="I63" s="11"/>
      <c r="J63" s="4"/>
    </row>
    <row r="64" spans="1:12" s="1" customFormat="1" ht="165" x14ac:dyDescent="0.25">
      <c r="A64" s="16" t="s">
        <v>332</v>
      </c>
      <c r="B64" s="14" t="s">
        <v>235</v>
      </c>
      <c r="C64" s="16"/>
      <c r="D64" s="23"/>
      <c r="E64" s="16" t="s">
        <v>18</v>
      </c>
      <c r="F64" s="16" t="s">
        <v>18</v>
      </c>
      <c r="G64" s="16" t="s">
        <v>25</v>
      </c>
      <c r="H64" s="16" t="s">
        <v>26</v>
      </c>
      <c r="I64" s="16"/>
      <c r="J64" s="16" t="s">
        <v>333</v>
      </c>
    </row>
    <row r="65" spans="1:13" s="1" customFormat="1" ht="18.75" customHeight="1" x14ac:dyDescent="0.25">
      <c r="A65" s="32" t="s">
        <v>334</v>
      </c>
      <c r="B65" s="4"/>
      <c r="C65" s="4"/>
      <c r="D65" s="4"/>
      <c r="E65" s="4"/>
      <c r="F65" s="4"/>
      <c r="G65" s="4"/>
      <c r="H65" s="4"/>
      <c r="I65" s="11"/>
      <c r="J65" s="4"/>
    </row>
    <row r="66" spans="1:13" s="1" customFormat="1" ht="85.5" customHeight="1" x14ac:dyDescent="0.25">
      <c r="A66" s="93" t="s">
        <v>335</v>
      </c>
      <c r="B66" s="54" t="s">
        <v>21</v>
      </c>
      <c r="C66" s="94"/>
      <c r="D66" s="54"/>
      <c r="E66" s="59" t="s">
        <v>336</v>
      </c>
      <c r="F66" s="59" t="s">
        <v>336</v>
      </c>
      <c r="G66" s="59" t="s">
        <v>128</v>
      </c>
      <c r="H66" s="59" t="s">
        <v>337</v>
      </c>
      <c r="I66" s="59"/>
      <c r="J66" s="59"/>
    </row>
    <row r="67" spans="1:13" s="1" customFormat="1" ht="19.5" customHeight="1" x14ac:dyDescent="0.25">
      <c r="A67" s="32" t="s">
        <v>338</v>
      </c>
      <c r="B67" s="4"/>
      <c r="C67" s="4"/>
      <c r="D67" s="4"/>
      <c r="E67" s="4"/>
      <c r="F67" s="4"/>
      <c r="G67" s="4"/>
      <c r="H67" s="4"/>
      <c r="I67" s="11"/>
      <c r="J67" s="4"/>
    </row>
    <row r="68" spans="1:13" s="1" customFormat="1" ht="150" x14ac:dyDescent="0.25">
      <c r="A68" s="66" t="s">
        <v>339</v>
      </c>
      <c r="B68" s="66" t="s">
        <v>15</v>
      </c>
      <c r="C68" s="66"/>
      <c r="D68" s="88"/>
      <c r="E68" s="57" t="s">
        <v>340</v>
      </c>
      <c r="F68" s="57" t="s">
        <v>340</v>
      </c>
      <c r="G68" s="66" t="s">
        <v>25</v>
      </c>
      <c r="H68" s="66" t="s">
        <v>26</v>
      </c>
      <c r="I68" s="66"/>
      <c r="J68" s="66" t="s">
        <v>341</v>
      </c>
      <c r="K68" s="18"/>
      <c r="L68" s="18"/>
      <c r="M68" s="18"/>
    </row>
    <row r="69" spans="1:13" s="1" customFormat="1" ht="99.75" customHeight="1" x14ac:dyDescent="0.25">
      <c r="A69" s="77" t="s">
        <v>342</v>
      </c>
      <c r="B69" s="77" t="s">
        <v>15</v>
      </c>
      <c r="C69" s="89"/>
      <c r="D69" s="90"/>
      <c r="E69" s="77" t="s">
        <v>343</v>
      </c>
      <c r="F69" s="77" t="s">
        <v>343</v>
      </c>
      <c r="G69" s="77" t="s">
        <v>25</v>
      </c>
      <c r="H69" s="77" t="s">
        <v>344</v>
      </c>
      <c r="I69" s="77"/>
      <c r="J69" s="77" t="s">
        <v>345</v>
      </c>
      <c r="K69" s="18"/>
      <c r="L69" s="18"/>
      <c r="M69" s="18"/>
    </row>
    <row r="70" spans="1:13" s="1" customFormat="1" ht="18.75" customHeight="1" x14ac:dyDescent="0.25">
      <c r="A70" s="32" t="s">
        <v>346</v>
      </c>
      <c r="B70" s="4"/>
      <c r="C70" s="4"/>
      <c r="D70" s="4"/>
      <c r="E70" s="4"/>
      <c r="F70" s="4"/>
      <c r="G70" s="4"/>
      <c r="H70" s="4"/>
      <c r="I70" s="11"/>
      <c r="J70" s="4"/>
    </row>
    <row r="71" spans="1:13" s="1" customFormat="1" ht="136.5" customHeight="1" x14ac:dyDescent="0.25">
      <c r="A71" s="66" t="s">
        <v>347</v>
      </c>
      <c r="B71" s="66" t="s">
        <v>31</v>
      </c>
      <c r="C71" s="66"/>
      <c r="D71" s="88"/>
      <c r="E71" s="57" t="s">
        <v>348</v>
      </c>
      <c r="F71" s="57" t="s">
        <v>18</v>
      </c>
      <c r="G71" s="66" t="s">
        <v>25</v>
      </c>
      <c r="H71" s="66" t="s">
        <v>242</v>
      </c>
      <c r="I71" s="66"/>
      <c r="J71" s="66" t="s">
        <v>349</v>
      </c>
      <c r="K71" s="18"/>
      <c r="L71" s="18"/>
      <c r="M71" s="18"/>
    </row>
    <row r="72" spans="1:13" s="1" customFormat="1" ht="141" customHeight="1" x14ac:dyDescent="0.25">
      <c r="A72" s="77" t="s">
        <v>350</v>
      </c>
      <c r="B72" s="77" t="s">
        <v>31</v>
      </c>
      <c r="C72" s="89"/>
      <c r="D72" s="90"/>
      <c r="E72" s="77" t="s">
        <v>18</v>
      </c>
      <c r="F72" s="77" t="s">
        <v>18</v>
      </c>
      <c r="G72" s="77" t="s">
        <v>351</v>
      </c>
      <c r="H72" s="77" t="s">
        <v>26</v>
      </c>
      <c r="I72" s="77"/>
      <c r="J72" s="77" t="s">
        <v>352</v>
      </c>
      <c r="K72" s="18"/>
      <c r="L72" s="18"/>
      <c r="M72" s="18"/>
    </row>
    <row r="73" spans="1:13" s="1" customFormat="1" ht="16.5" customHeight="1" x14ac:dyDescent="0.25">
      <c r="A73" s="32" t="s">
        <v>353</v>
      </c>
      <c r="B73" s="4"/>
      <c r="C73" s="4"/>
      <c r="D73" s="4"/>
      <c r="E73" s="4"/>
      <c r="F73" s="4"/>
      <c r="G73" s="4"/>
      <c r="H73" s="4"/>
      <c r="I73" s="11"/>
      <c r="J73" s="4"/>
    </row>
    <row r="74" spans="1:13" s="1" customFormat="1" ht="219" customHeight="1" x14ac:dyDescent="0.25">
      <c r="A74" s="77" t="s">
        <v>354</v>
      </c>
      <c r="B74" s="77" t="s">
        <v>31</v>
      </c>
      <c r="C74" s="89"/>
      <c r="D74" s="90"/>
      <c r="E74" s="77" t="s">
        <v>355</v>
      </c>
      <c r="F74" s="77" t="s">
        <v>355</v>
      </c>
      <c r="G74" s="77" t="s">
        <v>25</v>
      </c>
      <c r="H74" s="77" t="s">
        <v>356</v>
      </c>
      <c r="I74" s="77"/>
      <c r="J74" s="77" t="s">
        <v>357</v>
      </c>
      <c r="K74" s="18"/>
      <c r="L74" s="18"/>
      <c r="M74" s="18"/>
    </row>
    <row r="75" spans="1:13" s="1" customFormat="1" ht="119.25" customHeight="1" x14ac:dyDescent="0.25">
      <c r="A75" s="16" t="s">
        <v>358</v>
      </c>
      <c r="B75" s="14" t="s">
        <v>235</v>
      </c>
      <c r="C75" s="16"/>
      <c r="D75" s="23"/>
      <c r="E75" s="16" t="s">
        <v>359</v>
      </c>
      <c r="F75" s="16" t="s">
        <v>359</v>
      </c>
      <c r="G75" s="16" t="s">
        <v>25</v>
      </c>
      <c r="H75" s="16" t="s">
        <v>360</v>
      </c>
      <c r="I75" s="16"/>
      <c r="J75" s="16" t="s">
        <v>361</v>
      </c>
      <c r="K75" s="25"/>
      <c r="L75" s="25"/>
      <c r="M75" s="25"/>
    </row>
    <row r="76" spans="1:13" s="1" customFormat="1" ht="59.25" customHeight="1" x14ac:dyDescent="0.25">
      <c r="A76" s="93" t="s">
        <v>362</v>
      </c>
      <c r="B76" s="54" t="s">
        <v>21</v>
      </c>
      <c r="C76" s="94"/>
      <c r="D76" s="54"/>
      <c r="E76" s="59" t="s">
        <v>8</v>
      </c>
      <c r="F76" s="59" t="s">
        <v>8</v>
      </c>
      <c r="G76" s="59" t="s">
        <v>25</v>
      </c>
      <c r="H76" s="59" t="s">
        <v>26</v>
      </c>
      <c r="I76" s="59"/>
      <c r="J76" s="59" t="s">
        <v>363</v>
      </c>
      <c r="K76" s="7"/>
      <c r="L76" s="7"/>
      <c r="M76" s="7"/>
    </row>
    <row r="77" spans="1:13" s="1" customFormat="1" ht="60.75" customHeight="1" x14ac:dyDescent="0.25">
      <c r="A77" s="50" t="s">
        <v>364</v>
      </c>
      <c r="B77" s="50" t="s">
        <v>235</v>
      </c>
      <c r="C77" s="48"/>
      <c r="D77" s="50"/>
      <c r="E77" s="50" t="s">
        <v>131</v>
      </c>
      <c r="F77" s="50" t="s">
        <v>131</v>
      </c>
      <c r="G77" s="48" t="s">
        <v>25</v>
      </c>
      <c r="H77" s="50" t="s">
        <v>118</v>
      </c>
      <c r="I77" s="50"/>
      <c r="J77" s="50" t="s">
        <v>365</v>
      </c>
      <c r="K77" s="7"/>
      <c r="L77" s="7"/>
      <c r="M77" s="7"/>
    </row>
    <row r="78" spans="1:13" s="1" customFormat="1" ht="144.75" customHeight="1" x14ac:dyDescent="0.25">
      <c r="A78" s="93" t="s">
        <v>366</v>
      </c>
      <c r="B78" s="54" t="s">
        <v>367</v>
      </c>
      <c r="C78" s="94"/>
      <c r="D78" s="54"/>
      <c r="E78" s="59" t="s">
        <v>368</v>
      </c>
      <c r="F78" s="59" t="s">
        <v>368</v>
      </c>
      <c r="G78" s="59" t="s">
        <v>25</v>
      </c>
      <c r="H78" s="59" t="s">
        <v>369</v>
      </c>
      <c r="I78" s="59"/>
      <c r="J78" s="59" t="s">
        <v>370</v>
      </c>
      <c r="K78" s="7"/>
      <c r="L78" s="7"/>
      <c r="M78" s="7"/>
    </row>
    <row r="79" spans="1:13" s="1" customFormat="1" ht="19.5" customHeight="1" x14ac:dyDescent="0.25">
      <c r="A79" s="32" t="s">
        <v>371</v>
      </c>
      <c r="B79" s="4"/>
      <c r="C79" s="4"/>
      <c r="D79" s="4"/>
      <c r="E79" s="4"/>
      <c r="F79" s="4"/>
      <c r="G79" s="4"/>
      <c r="H79" s="4"/>
      <c r="I79" s="11"/>
      <c r="J79" s="4"/>
    </row>
    <row r="80" spans="1:13" s="1" customFormat="1" ht="87" customHeight="1" x14ac:dyDescent="0.25">
      <c r="A80" s="50" t="s">
        <v>372</v>
      </c>
      <c r="B80" s="50" t="s">
        <v>32</v>
      </c>
      <c r="C80" s="48"/>
      <c r="D80" s="50"/>
      <c r="E80" s="50" t="s">
        <v>18</v>
      </c>
      <c r="F80" s="50" t="s">
        <v>18</v>
      </c>
      <c r="G80" s="48" t="s">
        <v>373</v>
      </c>
      <c r="H80" s="50" t="s">
        <v>26</v>
      </c>
      <c r="I80" s="50"/>
      <c r="J80" s="50" t="s">
        <v>374</v>
      </c>
      <c r="K80" s="7"/>
      <c r="L80" s="7"/>
      <c r="M80" s="7"/>
    </row>
    <row r="81" spans="1:13" s="1" customFormat="1" ht="111" customHeight="1" x14ac:dyDescent="0.25">
      <c r="A81" s="93" t="s">
        <v>375</v>
      </c>
      <c r="B81" s="54" t="s">
        <v>32</v>
      </c>
      <c r="C81" s="94"/>
      <c r="D81" s="54"/>
      <c r="E81" s="59" t="s">
        <v>18</v>
      </c>
      <c r="F81" s="59" t="s">
        <v>18</v>
      </c>
      <c r="G81" s="59" t="s">
        <v>25</v>
      </c>
      <c r="H81" s="59" t="s">
        <v>26</v>
      </c>
      <c r="I81" s="59"/>
      <c r="J81" s="59" t="s">
        <v>376</v>
      </c>
      <c r="K81" s="21"/>
      <c r="L81" s="7"/>
      <c r="M81" s="7"/>
    </row>
    <row r="82" spans="1:13" s="1" customFormat="1" ht="99.95" customHeight="1" x14ac:dyDescent="0.25">
      <c r="A82" s="3" t="s">
        <v>377</v>
      </c>
      <c r="B82" s="48"/>
      <c r="C82" s="48"/>
      <c r="D82" s="49"/>
      <c r="E82" s="50" t="s">
        <v>18</v>
      </c>
      <c r="F82" s="50" t="s">
        <v>18</v>
      </c>
      <c r="G82" s="48" t="s">
        <v>25</v>
      </c>
      <c r="H82" s="48" t="s">
        <v>26</v>
      </c>
      <c r="I82" s="48"/>
      <c r="J82" s="48" t="s">
        <v>378</v>
      </c>
      <c r="K82" s="7"/>
      <c r="L82" s="7"/>
      <c r="M82" s="7"/>
    </row>
    <row r="83" spans="1:13" s="1" customFormat="1" ht="179.25" customHeight="1" x14ac:dyDescent="0.25">
      <c r="A83" s="93" t="s">
        <v>379</v>
      </c>
      <c r="B83" s="54" t="s">
        <v>235</v>
      </c>
      <c r="C83" s="94"/>
      <c r="D83" s="54"/>
      <c r="E83" s="59" t="s">
        <v>380</v>
      </c>
      <c r="F83" s="59" t="s">
        <v>380</v>
      </c>
      <c r="G83" s="59" t="s">
        <v>25</v>
      </c>
      <c r="H83" s="59" t="s">
        <v>381</v>
      </c>
      <c r="I83" s="59"/>
      <c r="J83" s="59" t="s">
        <v>382</v>
      </c>
      <c r="K83" s="21"/>
      <c r="L83" s="7"/>
      <c r="M83" s="7"/>
    </row>
    <row r="84" spans="1:13" s="1" customFormat="1" ht="90" x14ac:dyDescent="0.25">
      <c r="A84" s="3" t="s">
        <v>383</v>
      </c>
      <c r="B84" s="48" t="s">
        <v>384</v>
      </c>
      <c r="C84" s="48"/>
      <c r="D84" s="49"/>
      <c r="E84" s="50" t="s">
        <v>385</v>
      </c>
      <c r="F84" s="50" t="s">
        <v>385</v>
      </c>
      <c r="G84" s="48" t="s">
        <v>386</v>
      </c>
      <c r="H84" s="48" t="s">
        <v>387</v>
      </c>
      <c r="I84" s="48"/>
      <c r="J84" s="48" t="s">
        <v>388</v>
      </c>
      <c r="K84" s="7"/>
      <c r="L84" s="7"/>
      <c r="M84" s="7"/>
    </row>
    <row r="85" spans="1:13" s="1" customFormat="1" ht="161.25" customHeight="1" x14ac:dyDescent="0.25">
      <c r="A85" s="93" t="s">
        <v>389</v>
      </c>
      <c r="B85" s="54" t="s">
        <v>32</v>
      </c>
      <c r="C85" s="94"/>
      <c r="D85" s="54"/>
      <c r="E85" s="59" t="s">
        <v>390</v>
      </c>
      <c r="F85" s="59" t="s">
        <v>390</v>
      </c>
      <c r="G85" s="59" t="s">
        <v>25</v>
      </c>
      <c r="H85" s="59" t="s">
        <v>391</v>
      </c>
      <c r="I85" s="59"/>
      <c r="J85" s="109" t="s">
        <v>392</v>
      </c>
      <c r="K85" s="21"/>
      <c r="L85" s="7"/>
      <c r="M85" s="7"/>
    </row>
    <row r="86" spans="1:13" s="1" customFormat="1" ht="390.75" customHeight="1" x14ac:dyDescent="0.25">
      <c r="A86" s="16" t="s">
        <v>393</v>
      </c>
      <c r="B86" s="48" t="s">
        <v>384</v>
      </c>
      <c r="C86" s="16"/>
      <c r="D86" s="23"/>
      <c r="E86" s="16" t="s">
        <v>394</v>
      </c>
      <c r="F86" s="16" t="s">
        <v>394</v>
      </c>
      <c r="G86" s="16" t="s">
        <v>386</v>
      </c>
      <c r="H86" s="16" t="s">
        <v>395</v>
      </c>
      <c r="I86" s="16"/>
      <c r="J86" s="110" t="s">
        <v>396</v>
      </c>
      <c r="K86" s="25"/>
      <c r="L86" s="25"/>
      <c r="M86" s="25"/>
    </row>
    <row r="87" spans="1:13" s="1" customFormat="1" ht="195" x14ac:dyDescent="0.25">
      <c r="A87" s="93" t="s">
        <v>397</v>
      </c>
      <c r="B87" s="54" t="s">
        <v>32</v>
      </c>
      <c r="C87" s="94"/>
      <c r="D87" s="54"/>
      <c r="E87" s="59" t="s">
        <v>398</v>
      </c>
      <c r="F87" s="59" t="s">
        <v>399</v>
      </c>
      <c r="G87" s="59" t="s">
        <v>25</v>
      </c>
      <c r="H87" s="59" t="s">
        <v>400</v>
      </c>
      <c r="I87" s="59"/>
      <c r="J87" s="111" t="s">
        <v>401</v>
      </c>
    </row>
    <row r="88" spans="1:13" s="1" customFormat="1" ht="157.5" customHeight="1" x14ac:dyDescent="0.25">
      <c r="A88" s="112" t="s">
        <v>402</v>
      </c>
      <c r="B88" s="28" t="s">
        <v>31</v>
      </c>
      <c r="C88" s="112"/>
      <c r="D88" s="113"/>
      <c r="E88" s="112" t="s">
        <v>18</v>
      </c>
      <c r="F88" s="112" t="s">
        <v>18</v>
      </c>
      <c r="G88" s="112" t="s">
        <v>25</v>
      </c>
      <c r="H88" s="112" t="s">
        <v>242</v>
      </c>
      <c r="I88" s="112"/>
      <c r="J88" s="28" t="s">
        <v>403</v>
      </c>
    </row>
    <row r="89" spans="1:13" s="144" customFormat="1" ht="151.5" hidden="1" customHeight="1" x14ac:dyDescent="0.25">
      <c r="A89" s="143"/>
      <c r="B89" s="143"/>
      <c r="C89" s="143"/>
      <c r="D89" s="143"/>
      <c r="E89" s="143"/>
      <c r="F89" s="143"/>
      <c r="G89" s="143"/>
      <c r="H89" s="143"/>
      <c r="I89" s="143"/>
      <c r="J89" s="143"/>
    </row>
    <row r="90" spans="1:13" s="144" customFormat="1" ht="14.25" hidden="1" customHeight="1" x14ac:dyDescent="0.25">
      <c r="A90" s="145"/>
      <c r="B90" s="145"/>
      <c r="C90" s="146"/>
      <c r="D90" s="146"/>
      <c r="E90" s="146"/>
      <c r="F90" s="146"/>
      <c r="G90" s="146"/>
      <c r="H90" s="146"/>
      <c r="I90" s="147"/>
      <c r="J90" s="148"/>
    </row>
    <row r="91" spans="1:13" s="144" customFormat="1" ht="85.5" hidden="1" customHeight="1" x14ac:dyDescent="0.25">
      <c r="A91" s="145"/>
      <c r="B91" s="145"/>
      <c r="C91" s="146"/>
      <c r="D91" s="146"/>
      <c r="E91" s="146"/>
      <c r="F91" s="146"/>
      <c r="G91" s="146"/>
      <c r="H91" s="146"/>
      <c r="I91" s="147"/>
      <c r="J91" s="148"/>
    </row>
    <row r="92" spans="1:13" s="144" customFormat="1" hidden="1" x14ac:dyDescent="0.25">
      <c r="A92" s="149"/>
      <c r="B92" s="150"/>
      <c r="C92" s="150"/>
      <c r="D92" s="150"/>
      <c r="E92" s="150"/>
      <c r="F92" s="150"/>
      <c r="G92" s="150"/>
      <c r="H92" s="150"/>
      <c r="I92" s="151"/>
      <c r="J92" s="152"/>
    </row>
    <row r="93" spans="1:13" s="144" customFormat="1" ht="271.5" hidden="1" customHeight="1" x14ac:dyDescent="0.25">
      <c r="A93" s="145"/>
      <c r="B93" s="145"/>
      <c r="C93" s="146"/>
      <c r="D93" s="146"/>
      <c r="E93" s="146"/>
      <c r="F93" s="146"/>
      <c r="G93" s="146"/>
      <c r="H93" s="146"/>
      <c r="I93" s="147"/>
      <c r="J93" s="148"/>
    </row>
    <row r="94" spans="1:13" s="144" customFormat="1" ht="219.75" hidden="1" customHeight="1" x14ac:dyDescent="0.25">
      <c r="A94" s="149"/>
      <c r="B94" s="150"/>
      <c r="C94" s="150"/>
      <c r="D94" s="150"/>
      <c r="E94" s="150"/>
      <c r="F94" s="150"/>
      <c r="G94" s="150"/>
      <c r="H94" s="150"/>
      <c r="I94" s="151"/>
      <c r="J94" s="152"/>
    </row>
    <row r="95" spans="1:13" s="144" customFormat="1" ht="227.25" hidden="1" customHeight="1" x14ac:dyDescent="0.25">
      <c r="A95" s="145"/>
      <c r="B95" s="145"/>
      <c r="C95" s="146"/>
      <c r="D95" s="146"/>
      <c r="E95" s="146"/>
      <c r="F95" s="146"/>
      <c r="G95" s="146"/>
      <c r="H95" s="146"/>
      <c r="I95" s="147"/>
      <c r="J95" s="148"/>
    </row>
    <row r="96" spans="1:13" s="144" customFormat="1" ht="185.25" hidden="1" customHeight="1" x14ac:dyDescent="0.25">
      <c r="A96" s="145"/>
      <c r="B96" s="145"/>
      <c r="C96" s="146"/>
      <c r="D96" s="146"/>
      <c r="E96" s="146"/>
      <c r="F96" s="146"/>
      <c r="G96" s="146"/>
      <c r="H96" s="146"/>
      <c r="I96" s="147"/>
      <c r="J96" s="148"/>
    </row>
    <row r="97" spans="1:10" s="144" customFormat="1" hidden="1" x14ac:dyDescent="0.25">
      <c r="A97" s="145"/>
      <c r="B97" s="145"/>
      <c r="C97" s="146"/>
      <c r="D97" s="146"/>
      <c r="E97" s="146"/>
      <c r="F97" s="146"/>
      <c r="G97" s="146"/>
      <c r="H97" s="146"/>
      <c r="I97" s="147"/>
      <c r="J97" s="148"/>
    </row>
    <row r="98" spans="1:10" s="144" customFormat="1" ht="351.75" hidden="1" customHeight="1" x14ac:dyDescent="0.25">
      <c r="A98" s="145"/>
      <c r="B98" s="145"/>
      <c r="C98" s="146"/>
      <c r="D98" s="146"/>
      <c r="E98" s="146"/>
      <c r="F98" s="146"/>
      <c r="G98" s="146"/>
      <c r="H98" s="146"/>
      <c r="I98" s="147"/>
      <c r="J98" s="148"/>
    </row>
    <row r="99" spans="1:10" s="144" customFormat="1" ht="409.5" hidden="1" customHeight="1" x14ac:dyDescent="0.25">
      <c r="A99" s="149"/>
      <c r="B99" s="150"/>
      <c r="C99" s="150"/>
      <c r="D99" s="150"/>
      <c r="E99" s="150"/>
      <c r="F99" s="150"/>
      <c r="G99" s="150"/>
      <c r="H99" s="150"/>
      <c r="I99" s="151"/>
      <c r="J99" s="152"/>
    </row>
    <row r="100" spans="1:10" s="144" customFormat="1" ht="185.25" hidden="1" customHeight="1" x14ac:dyDescent="0.25">
      <c r="A100" s="145"/>
      <c r="B100" s="145"/>
      <c r="C100" s="146"/>
      <c r="D100" s="146"/>
      <c r="E100" s="146"/>
      <c r="F100" s="146"/>
      <c r="G100" s="146"/>
      <c r="H100" s="146"/>
      <c r="I100" s="147"/>
      <c r="J100" s="148"/>
    </row>
    <row r="101" spans="1:10" s="144" customFormat="1" ht="166.5" hidden="1" customHeight="1" x14ac:dyDescent="0.25">
      <c r="A101" s="186"/>
      <c r="B101" s="145"/>
      <c r="C101" s="146"/>
      <c r="D101" s="146"/>
      <c r="E101" s="184"/>
      <c r="F101" s="184"/>
      <c r="G101" s="184"/>
      <c r="H101" s="184"/>
      <c r="I101" s="147"/>
      <c r="J101" s="185"/>
    </row>
    <row r="102" spans="1:10" s="144" customFormat="1" ht="216.75" hidden="1" customHeight="1" x14ac:dyDescent="0.25">
      <c r="A102" s="186"/>
      <c r="B102" s="145"/>
      <c r="C102" s="146"/>
      <c r="D102" s="146"/>
      <c r="E102" s="184"/>
      <c r="F102" s="184"/>
      <c r="G102" s="184"/>
      <c r="H102" s="184"/>
      <c r="I102" s="147"/>
      <c r="J102" s="185"/>
    </row>
    <row r="103" spans="1:10" s="144" customFormat="1" hidden="1" x14ac:dyDescent="0.25">
      <c r="A103" s="145"/>
      <c r="B103" s="145"/>
      <c r="C103" s="146"/>
      <c r="D103" s="146"/>
      <c r="E103" s="146"/>
      <c r="F103" s="146"/>
      <c r="G103" s="146"/>
      <c r="H103" s="146"/>
      <c r="I103" s="147"/>
      <c r="J103" s="148"/>
    </row>
    <row r="104" spans="1:10" s="144" customFormat="1" ht="120" hidden="1" customHeight="1" x14ac:dyDescent="0.25">
      <c r="A104" s="145"/>
      <c r="B104" s="145"/>
      <c r="C104" s="146"/>
      <c r="D104" s="146"/>
      <c r="E104" s="146"/>
      <c r="F104" s="146"/>
      <c r="G104" s="146"/>
      <c r="H104" s="146"/>
      <c r="I104" s="147"/>
      <c r="J104" s="148"/>
    </row>
    <row r="105" spans="1:10" s="144" customFormat="1" hidden="1" x14ac:dyDescent="0.25">
      <c r="A105" s="149"/>
      <c r="B105" s="150"/>
      <c r="C105" s="150"/>
      <c r="D105" s="150"/>
      <c r="E105" s="150"/>
      <c r="F105" s="150"/>
      <c r="G105" s="150"/>
      <c r="H105" s="150"/>
      <c r="I105" s="151"/>
      <c r="J105" s="152"/>
    </row>
    <row r="106" spans="1:10" s="144" customFormat="1" ht="111" hidden="1" customHeight="1" x14ac:dyDescent="0.25">
      <c r="A106" s="145"/>
      <c r="B106" s="145"/>
      <c r="C106" s="146"/>
      <c r="D106" s="146"/>
      <c r="E106" s="146"/>
      <c r="F106" s="146"/>
      <c r="G106" s="146"/>
      <c r="H106" s="146"/>
      <c r="I106" s="147"/>
      <c r="J106" s="148"/>
    </row>
    <row r="107" spans="1:10" s="144" customFormat="1" ht="94.5" hidden="1" customHeight="1" x14ac:dyDescent="0.25">
      <c r="A107" s="145"/>
      <c r="B107" s="145"/>
      <c r="C107" s="146"/>
      <c r="D107" s="146"/>
      <c r="E107" s="146"/>
      <c r="F107" s="146"/>
      <c r="G107" s="146"/>
      <c r="H107" s="146"/>
      <c r="I107" s="147"/>
      <c r="J107" s="148"/>
    </row>
    <row r="108" spans="1:10" s="144" customFormat="1" ht="109.5" hidden="1" customHeight="1" x14ac:dyDescent="0.25">
      <c r="A108" s="145"/>
      <c r="B108" s="145"/>
      <c r="C108" s="146"/>
      <c r="D108" s="146"/>
      <c r="E108" s="146"/>
      <c r="F108" s="146"/>
      <c r="G108" s="146"/>
      <c r="H108" s="146"/>
      <c r="I108" s="147"/>
      <c r="J108" s="148"/>
    </row>
    <row r="109" spans="1:10" s="144" customFormat="1" hidden="1" x14ac:dyDescent="0.25">
      <c r="A109" s="145"/>
      <c r="B109" s="145"/>
      <c r="C109" s="146"/>
      <c r="D109" s="146"/>
      <c r="E109" s="146"/>
      <c r="F109" s="146"/>
      <c r="G109" s="146"/>
      <c r="H109" s="146"/>
      <c r="I109" s="147"/>
      <c r="J109" s="148"/>
    </row>
    <row r="110" spans="1:10" s="144" customFormat="1" ht="106.5" hidden="1" customHeight="1" x14ac:dyDescent="0.25">
      <c r="A110" s="145"/>
      <c r="B110" s="145"/>
      <c r="C110" s="146"/>
      <c r="D110" s="146"/>
      <c r="E110" s="146"/>
      <c r="F110" s="146"/>
      <c r="G110" s="146"/>
      <c r="H110" s="146"/>
      <c r="I110" s="147"/>
      <c r="J110" s="148"/>
    </row>
    <row r="111" spans="1:10" s="144" customFormat="1" ht="178.5" hidden="1" customHeight="1" x14ac:dyDescent="0.25">
      <c r="A111" s="149"/>
      <c r="B111" s="150"/>
      <c r="C111" s="150"/>
      <c r="D111" s="150"/>
      <c r="E111" s="150"/>
      <c r="F111" s="150"/>
      <c r="G111" s="150"/>
      <c r="H111" s="150"/>
      <c r="I111" s="151"/>
      <c r="J111" s="152"/>
    </row>
    <row r="112" spans="1:10" s="144" customFormat="1" ht="182.25" hidden="1" customHeight="1" x14ac:dyDescent="0.25">
      <c r="A112" s="145"/>
      <c r="B112" s="145"/>
      <c r="C112" s="146"/>
      <c r="D112" s="146"/>
      <c r="E112" s="146"/>
      <c r="F112" s="146"/>
      <c r="G112" s="146"/>
      <c r="H112" s="146"/>
      <c r="I112" s="147"/>
      <c r="J112" s="148"/>
    </row>
    <row r="113" spans="1:10" s="144" customFormat="1" ht="249.75" hidden="1" customHeight="1" x14ac:dyDescent="0.25">
      <c r="A113" s="145"/>
      <c r="B113" s="145"/>
      <c r="C113" s="146"/>
      <c r="D113" s="146"/>
      <c r="E113" s="146"/>
      <c r="F113" s="146"/>
      <c r="G113" s="146"/>
      <c r="H113" s="146"/>
      <c r="I113" s="147"/>
      <c r="J113" s="148"/>
    </row>
    <row r="114" spans="1:10" s="144" customFormat="1" ht="135.75" hidden="1" customHeight="1" x14ac:dyDescent="0.25">
      <c r="A114" s="145"/>
      <c r="B114" s="145"/>
      <c r="C114" s="146"/>
      <c r="D114" s="146"/>
      <c r="E114" s="146"/>
      <c r="F114" s="146"/>
      <c r="G114" s="146"/>
      <c r="H114" s="146"/>
      <c r="I114" s="147"/>
      <c r="J114" s="148"/>
    </row>
    <row r="115" spans="1:10" s="144" customFormat="1" hidden="1" x14ac:dyDescent="0.25">
      <c r="A115" s="145"/>
      <c r="B115" s="145"/>
      <c r="C115" s="146"/>
      <c r="D115" s="146"/>
      <c r="E115" s="146"/>
      <c r="F115" s="146"/>
      <c r="G115" s="146"/>
      <c r="H115" s="146"/>
      <c r="I115" s="147"/>
      <c r="J115" s="148"/>
    </row>
    <row r="116" spans="1:10" ht="162.75" hidden="1" customHeight="1" x14ac:dyDescent="0.25">
      <c r="A116" s="145"/>
      <c r="B116" s="145"/>
      <c r="C116" s="146"/>
      <c r="D116" s="146"/>
      <c r="E116" s="146"/>
      <c r="F116" s="146"/>
      <c r="G116" s="146"/>
      <c r="H116" s="146"/>
      <c r="I116" s="147"/>
      <c r="J116" s="148"/>
    </row>
    <row r="117" spans="1:10" ht="186" hidden="1" customHeight="1" x14ac:dyDescent="0.25">
      <c r="A117" s="154"/>
      <c r="B117" s="150"/>
      <c r="C117" s="150"/>
      <c r="D117" s="150"/>
      <c r="E117" s="150"/>
      <c r="F117" s="150"/>
      <c r="G117" s="150"/>
      <c r="H117" s="150"/>
      <c r="I117" s="151"/>
      <c r="J117" s="155"/>
    </row>
    <row r="118" spans="1:10" ht="260.25" hidden="1" customHeight="1" x14ac:dyDescent="0.25">
      <c r="A118" s="145"/>
      <c r="B118" s="145"/>
      <c r="C118" s="146"/>
      <c r="D118" s="146"/>
      <c r="E118" s="146"/>
      <c r="F118" s="146"/>
      <c r="G118" s="146"/>
      <c r="H118" s="146"/>
      <c r="I118" s="147"/>
      <c r="J118" s="148"/>
    </row>
    <row r="119" spans="1:10" ht="135.75" hidden="1" customHeight="1" x14ac:dyDescent="0.25">
      <c r="A119" s="145"/>
      <c r="B119" s="145"/>
      <c r="C119" s="146"/>
      <c r="D119" s="146"/>
      <c r="E119" s="146"/>
      <c r="F119" s="146"/>
      <c r="G119" s="146"/>
      <c r="H119" s="146"/>
      <c r="I119" s="147"/>
      <c r="J119" s="148"/>
    </row>
    <row r="120" spans="1:10" hidden="1" x14ac:dyDescent="0.25">
      <c r="A120" s="145"/>
      <c r="B120" s="145"/>
      <c r="C120" s="146"/>
      <c r="D120" s="146"/>
      <c r="E120" s="146"/>
      <c r="F120" s="146"/>
      <c r="G120" s="146"/>
      <c r="H120" s="146"/>
      <c r="I120" s="147"/>
      <c r="J120" s="148"/>
    </row>
    <row r="121" spans="1:10" ht="125.25" hidden="1" customHeight="1" x14ac:dyDescent="0.25">
      <c r="A121" s="145"/>
      <c r="B121" s="145"/>
      <c r="C121" s="146"/>
      <c r="D121" s="146"/>
      <c r="E121" s="146"/>
      <c r="F121" s="146"/>
      <c r="G121" s="146"/>
      <c r="H121" s="146"/>
      <c r="I121" s="147"/>
      <c r="J121" s="148"/>
    </row>
    <row r="122" spans="1:10" hidden="1" x14ac:dyDescent="0.25">
      <c r="A122" s="145"/>
      <c r="B122" s="145"/>
      <c r="C122" s="146"/>
      <c r="D122" s="146"/>
      <c r="E122" s="146"/>
      <c r="F122" s="146"/>
      <c r="G122" s="146"/>
      <c r="H122" s="146"/>
      <c r="I122" s="147"/>
      <c r="J122" s="148"/>
    </row>
    <row r="123" spans="1:10" ht="99" hidden="1" customHeight="1" x14ac:dyDescent="0.25">
      <c r="A123" s="145"/>
      <c r="B123" s="145"/>
      <c r="C123" s="146"/>
      <c r="D123" s="146"/>
      <c r="E123" s="146"/>
      <c r="F123" s="146"/>
      <c r="G123" s="146"/>
      <c r="H123" s="146"/>
      <c r="I123" s="147"/>
      <c r="J123" s="148"/>
    </row>
    <row r="124" spans="1:10" ht="105" hidden="1" customHeight="1" x14ac:dyDescent="0.25">
      <c r="A124" s="149"/>
      <c r="B124" s="150"/>
      <c r="C124" s="150"/>
      <c r="D124" s="150"/>
      <c r="E124" s="150"/>
      <c r="F124" s="150"/>
      <c r="G124" s="150"/>
      <c r="H124" s="150"/>
      <c r="I124" s="151"/>
      <c r="J124" s="152"/>
    </row>
    <row r="125" spans="1:10" ht="111" hidden="1" customHeight="1" x14ac:dyDescent="0.25">
      <c r="A125" s="145"/>
      <c r="B125" s="145"/>
      <c r="C125" s="146"/>
      <c r="D125" s="146"/>
      <c r="E125" s="146"/>
      <c r="F125" s="146"/>
      <c r="G125" s="146"/>
      <c r="H125" s="146"/>
      <c r="I125" s="147"/>
      <c r="J125" s="148"/>
    </row>
    <row r="126" spans="1:10" hidden="1" x14ac:dyDescent="0.25">
      <c r="A126" s="145"/>
      <c r="B126" s="145"/>
      <c r="C126" s="146"/>
      <c r="D126" s="146"/>
      <c r="E126" s="146"/>
      <c r="F126" s="146"/>
      <c r="G126" s="146"/>
      <c r="H126" s="146"/>
      <c r="I126" s="147"/>
      <c r="J126" s="148"/>
    </row>
    <row r="127" spans="1:10" hidden="1" x14ac:dyDescent="0.25">
      <c r="A127" s="156"/>
      <c r="B127" s="156"/>
      <c r="C127" s="157"/>
      <c r="D127" s="157"/>
      <c r="E127" s="157"/>
      <c r="F127" s="157"/>
      <c r="G127" s="157"/>
      <c r="H127" s="157"/>
      <c r="I127" s="158"/>
      <c r="J127" s="159"/>
    </row>
  </sheetData>
  <mergeCells count="7">
    <mergeCell ref="A2:J2"/>
    <mergeCell ref="H101:H102"/>
    <mergeCell ref="J101:J102"/>
    <mergeCell ref="A101:A102"/>
    <mergeCell ref="E101:E102"/>
    <mergeCell ref="F101:F102"/>
    <mergeCell ref="G101:G102"/>
  </mergeCells>
  <printOptions horizontalCentered="1"/>
  <pageMargins left="0" right="0" top="0" bottom="0" header="0.31496062992125984" footer="0.31496062992125984"/>
  <pageSetup paperSize="8" scale="5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19" operator="containsText" id="{F3C7B1B8-038B-4AA2-A860-CA96A5129F23}">
            <xm:f>NOT(ISERROR(SEARCH($H$118,H103)))</xm:f>
            <xm:f>$H$118</xm:f>
            <x14:dxf/>
          </x14:cfRule>
          <xm:sqref>H103 J103 J106 H108:H110 J108:J110 H114:H116 J113:J116 J118 H120:H123 J120:J123 H127 J125 J127</xm:sqref>
        </x14:conditionalFormatting>
        <x14:conditionalFormatting xmlns:xm="http://schemas.microsoft.com/office/excel/2006/main">
          <x14:cfRule type="containsText" priority="99" operator="containsText" id="{CCB55B7F-58EA-4AFE-AD84-9086241AB99F}">
            <xm:f>NOT(ISERROR(SEARCH($H$118,H90)))</xm:f>
            <xm:f>$H$118</xm:f>
            <x14:dxf/>
          </x14:cfRule>
          <xm:sqref>H90:H91</xm:sqref>
        </x14:conditionalFormatting>
        <x14:conditionalFormatting xmlns:xm="http://schemas.microsoft.com/office/excel/2006/main">
          <x14:cfRule type="containsText" priority="98" operator="containsText" id="{422434BA-75CD-49A0-9A10-8160BEE7F926}">
            <xm:f>NOT(ISERROR(SEARCH($H$118,J90)))</xm:f>
            <xm:f>$H$118</xm:f>
            <x14:dxf/>
          </x14:cfRule>
          <xm:sqref>J90:J91</xm:sqref>
        </x14:conditionalFormatting>
        <x14:conditionalFormatting xmlns:xm="http://schemas.microsoft.com/office/excel/2006/main">
          <x14:cfRule type="containsText" priority="97" operator="containsText" id="{57E85729-2D91-44B9-82F1-E78897C3FD0F}">
            <xm:f>NOT(ISERROR(SEARCH($H$118,H101)))</xm:f>
            <xm:f>$H$118</xm:f>
            <x14:dxf/>
          </x14:cfRule>
          <xm:sqref>H101</xm:sqref>
        </x14:conditionalFormatting>
        <x14:conditionalFormatting xmlns:xm="http://schemas.microsoft.com/office/excel/2006/main">
          <x14:cfRule type="containsText" priority="96" operator="containsText" id="{EB6EF26B-E846-4323-AD0E-08FC2A9D87E2}">
            <xm:f>NOT(ISERROR(SEARCH($H$118,J101)))</xm:f>
            <xm:f>$H$118</xm:f>
            <x14:dxf/>
          </x14:cfRule>
          <xm:sqref>J101</xm:sqref>
        </x14:conditionalFormatting>
        <x14:conditionalFormatting xmlns:xm="http://schemas.microsoft.com/office/excel/2006/main">
          <x14:cfRule type="containsText" priority="93" operator="containsText" id="{67B88886-28B8-469E-8F91-4F46AAC9B428}">
            <xm:f>NOT(ISERROR(SEARCH($H$118,H104)))</xm:f>
            <xm:f>$H$118</xm:f>
            <x14:dxf/>
          </x14:cfRule>
          <xm:sqref>H104</xm:sqref>
        </x14:conditionalFormatting>
        <x14:conditionalFormatting xmlns:xm="http://schemas.microsoft.com/office/excel/2006/main">
          <x14:cfRule type="containsText" priority="92" operator="containsText" id="{B99737E3-4B1D-421D-BD24-9CE0334DA874}">
            <xm:f>NOT(ISERROR(SEARCH($H$118,J104)))</xm:f>
            <xm:f>$H$118</xm:f>
            <x14:dxf/>
          </x14:cfRule>
          <xm:sqref>J104</xm:sqref>
        </x14:conditionalFormatting>
        <x14:conditionalFormatting xmlns:xm="http://schemas.microsoft.com/office/excel/2006/main">
          <x14:cfRule type="containsText" priority="62" operator="containsText" id="{E01F34F6-C3E1-435A-8162-4EFC659C1793}">
            <xm:f>NOT(ISERROR(SEARCH($H$118,H95)))</xm:f>
            <xm:f>$H$118</xm:f>
            <x14:dxf/>
          </x14:cfRule>
          <xm:sqref>H95</xm:sqref>
        </x14:conditionalFormatting>
        <x14:conditionalFormatting xmlns:xm="http://schemas.microsoft.com/office/excel/2006/main">
          <x14:cfRule type="containsText" priority="61" operator="containsText" id="{3E6063F7-7821-42BE-A89F-03437A3F1EEC}">
            <xm:f>NOT(ISERROR(SEARCH($H$118,J95)))</xm:f>
            <xm:f>$H$118</xm:f>
            <x14:dxf/>
          </x14:cfRule>
          <xm:sqref>J95</xm:sqref>
        </x14:conditionalFormatting>
        <x14:conditionalFormatting xmlns:xm="http://schemas.microsoft.com/office/excel/2006/main">
          <x14:cfRule type="containsText" priority="60" operator="containsText" id="{826A5C3D-1A1A-439C-8596-D2B08EA10088}">
            <xm:f>NOT(ISERROR(SEARCH($H$118,H96)))</xm:f>
            <xm:f>$H$118</xm:f>
            <x14:dxf/>
          </x14:cfRule>
          <xm:sqref>H96:H98</xm:sqref>
        </x14:conditionalFormatting>
        <x14:conditionalFormatting xmlns:xm="http://schemas.microsoft.com/office/excel/2006/main">
          <x14:cfRule type="containsText" priority="59" operator="containsText" id="{983A82D0-2719-4524-8108-7F1CE4F95046}">
            <xm:f>NOT(ISERROR(SEARCH($H$118,J96)))</xm:f>
            <xm:f>$H$118</xm:f>
            <x14:dxf/>
          </x14:cfRule>
          <xm:sqref>J96:J98</xm:sqref>
        </x14:conditionalFormatting>
        <x14:conditionalFormatting xmlns:xm="http://schemas.microsoft.com/office/excel/2006/main">
          <x14:cfRule type="containsText" priority="58" operator="containsText" id="{D3225FE4-B0BD-4FBF-BF73-E39183747746}">
            <xm:f>NOT(ISERROR(SEARCH($H$118,H100)))</xm:f>
            <xm:f>$H$118</xm:f>
            <x14:dxf/>
          </x14:cfRule>
          <xm:sqref>H100</xm:sqref>
        </x14:conditionalFormatting>
        <x14:conditionalFormatting xmlns:xm="http://schemas.microsoft.com/office/excel/2006/main">
          <x14:cfRule type="containsText" priority="57" operator="containsText" id="{4F8056C3-25D2-437B-91AC-DC21F1ABADD0}">
            <xm:f>NOT(ISERROR(SEARCH($H$118,J100)))</xm:f>
            <xm:f>$H$118</xm:f>
            <x14:dxf/>
          </x14:cfRule>
          <xm:sqref>J100</xm:sqref>
        </x14:conditionalFormatting>
        <x14:conditionalFormatting xmlns:xm="http://schemas.microsoft.com/office/excel/2006/main">
          <x14:cfRule type="containsText" priority="64" operator="containsText" id="{8BC2A5F9-4EE6-49C6-9D8A-912452C5E61A}">
            <xm:f>NOT(ISERROR(SEARCH($H$118,H93)))</xm:f>
            <xm:f>$H$118</xm:f>
            <x14:dxf/>
          </x14:cfRule>
          <xm:sqref>H93</xm:sqref>
        </x14:conditionalFormatting>
        <x14:conditionalFormatting xmlns:xm="http://schemas.microsoft.com/office/excel/2006/main">
          <x14:cfRule type="containsText" priority="63" operator="containsText" id="{4ED7CB1E-B826-485B-9818-BF4B0CC0D97A}">
            <xm:f>NOT(ISERROR(SEARCH($H$118,J93)))</xm:f>
            <xm:f>$H$118</xm:f>
            <x14:dxf/>
          </x14:cfRule>
          <xm:sqref>J93</xm:sqref>
        </x14:conditionalFormatting>
        <x14:conditionalFormatting xmlns:xm="http://schemas.microsoft.com/office/excel/2006/main">
          <x14:cfRule type="containsText" priority="56" operator="containsText" id="{9370E4D2-BC3E-462C-B251-0E62045636CF}">
            <xm:f>NOT(ISERROR(SEARCH($H$118,H106)))</xm:f>
            <xm:f>$H$118</xm:f>
            <x14:dxf/>
          </x14:cfRule>
          <xm:sqref>H106</xm:sqref>
        </x14:conditionalFormatting>
        <x14:conditionalFormatting xmlns:xm="http://schemas.microsoft.com/office/excel/2006/main">
          <x14:cfRule type="containsText" priority="55" operator="containsText" id="{13C4CC57-C5D5-4F11-87D7-224CFD2AE7F4}">
            <xm:f>NOT(ISERROR(SEARCH($H$118,H107)))</xm:f>
            <xm:f>$H$118</xm:f>
            <x14:dxf/>
          </x14:cfRule>
          <xm:sqref>H107</xm:sqref>
        </x14:conditionalFormatting>
        <x14:conditionalFormatting xmlns:xm="http://schemas.microsoft.com/office/excel/2006/main">
          <x14:cfRule type="containsText" priority="54" operator="containsText" id="{FEFD182B-783E-464A-A469-BA7C06381AB3}">
            <xm:f>NOT(ISERROR(SEARCH($H$118,J107)))</xm:f>
            <xm:f>$H$118</xm:f>
            <x14:dxf/>
          </x14:cfRule>
          <xm:sqref>J107</xm:sqref>
        </x14:conditionalFormatting>
        <x14:conditionalFormatting xmlns:xm="http://schemas.microsoft.com/office/excel/2006/main">
          <x14:cfRule type="containsText" priority="53" operator="containsText" id="{D0A21A30-516F-477A-B5DE-500AFE7D8631}">
            <xm:f>NOT(ISERROR(SEARCH($H$118,H113)))</xm:f>
            <xm:f>$H$118</xm:f>
            <x14:dxf/>
          </x14:cfRule>
          <xm:sqref>H113</xm:sqref>
        </x14:conditionalFormatting>
        <x14:conditionalFormatting xmlns:xm="http://schemas.microsoft.com/office/excel/2006/main">
          <x14:cfRule type="containsText" priority="52" operator="containsText" id="{CEE96E69-F516-4ABB-8D05-A1944F967F2E}">
            <xm:f>NOT(ISERROR(SEARCH($H$118,H112)))</xm:f>
            <xm:f>$H$118</xm:f>
            <x14:dxf/>
          </x14:cfRule>
          <xm:sqref>H112</xm:sqref>
        </x14:conditionalFormatting>
        <x14:conditionalFormatting xmlns:xm="http://schemas.microsoft.com/office/excel/2006/main">
          <x14:cfRule type="containsText" priority="51" operator="containsText" id="{0E7A6674-09FB-4A0C-8C4D-068C9081D74E}">
            <xm:f>NOT(ISERROR(SEARCH($H$118,J112)))</xm:f>
            <xm:f>$H$118</xm:f>
            <x14:dxf/>
          </x14:cfRule>
          <xm:sqref>J112</xm:sqref>
        </x14:conditionalFormatting>
        <x14:conditionalFormatting xmlns:xm="http://schemas.microsoft.com/office/excel/2006/main">
          <x14:cfRule type="containsText" priority="50" operator="containsText" id="{4B656CE8-AC70-48B1-86E8-CDC7ED020EE5}">
            <xm:f>NOT(ISERROR(SEARCH($H$118,H118)))</xm:f>
            <xm:f>$H$118</xm:f>
            <x14:dxf/>
          </x14:cfRule>
          <xm:sqref>H118</xm:sqref>
        </x14:conditionalFormatting>
        <x14:conditionalFormatting xmlns:xm="http://schemas.microsoft.com/office/excel/2006/main">
          <x14:cfRule type="containsText" priority="49" operator="containsText" id="{C0C5A54F-CD6D-47B3-9415-96E3A31B2ED0}">
            <xm:f>NOT(ISERROR(SEARCH($H$118,H119)))</xm:f>
            <xm:f>$H$118</xm:f>
            <x14:dxf/>
          </x14:cfRule>
          <xm:sqref>H119</xm:sqref>
        </x14:conditionalFormatting>
        <x14:conditionalFormatting xmlns:xm="http://schemas.microsoft.com/office/excel/2006/main">
          <x14:cfRule type="containsText" priority="48" operator="containsText" id="{2AE5F0DC-0581-4260-8A3C-E0BEBA89C236}">
            <xm:f>NOT(ISERROR(SEARCH($H$118,J119)))</xm:f>
            <xm:f>$H$118</xm:f>
            <x14:dxf/>
          </x14:cfRule>
          <xm:sqref>J119</xm:sqref>
        </x14:conditionalFormatting>
        <x14:conditionalFormatting xmlns:xm="http://schemas.microsoft.com/office/excel/2006/main">
          <x14:cfRule type="containsText" priority="47" operator="containsText" id="{BB5E6202-B68C-492E-86FF-7DADD80D3857}">
            <xm:f>NOT(ISERROR(SEARCH($H$118,H125)))</xm:f>
            <xm:f>$H$118</xm:f>
            <x14:dxf/>
          </x14:cfRule>
          <xm:sqref>H125</xm:sqref>
        </x14:conditionalFormatting>
        <x14:conditionalFormatting xmlns:xm="http://schemas.microsoft.com/office/excel/2006/main">
          <x14:cfRule type="containsText" priority="46" operator="containsText" id="{F86F29AD-A2D7-4619-A1A8-A55A7CB39DB1}">
            <xm:f>NOT(ISERROR(SEARCH($H$118,H126)))</xm:f>
            <xm:f>$H$118</xm:f>
            <x14:dxf/>
          </x14:cfRule>
          <xm:sqref>H126</xm:sqref>
        </x14:conditionalFormatting>
        <x14:conditionalFormatting xmlns:xm="http://schemas.microsoft.com/office/excel/2006/main">
          <x14:cfRule type="containsText" priority="45" operator="containsText" id="{9B3DE59D-C3FC-4FAC-B51F-63789B708660}">
            <xm:f>NOT(ISERROR(SEARCH($H$118,J126)))</xm:f>
            <xm:f>$H$118</xm:f>
            <x14:dxf/>
          </x14:cfRule>
          <xm:sqref>J126</xm:sqref>
        </x14:conditionalFormatting>
        <x14:conditionalFormatting xmlns:xm="http://schemas.microsoft.com/office/excel/2006/main">
          <x14:cfRule type="containsText" priority="1" operator="containsText" id="{D99122B4-2AC0-447B-8C1C-F18973180C21}">
            <xm:f>NOT(ISERROR(SEARCH($H$62,J41)))</xm:f>
            <xm:f>$H$62</xm:f>
            <x14:dxf/>
          </x14:cfRule>
          <xm:sqref>J41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showGridLines="0" tabSelected="1" zoomScale="60" zoomScaleNormal="60" workbookViewId="0">
      <pane xSplit="1" ySplit="3" topLeftCell="B4" activePane="bottomRight" state="frozen"/>
      <selection activeCell="J5" sqref="J5"/>
      <selection pane="topRight" activeCell="J5" sqref="J5"/>
      <selection pane="bottomLeft" activeCell="J5" sqref="J5"/>
      <selection pane="bottomRight" activeCell="J5" sqref="J5"/>
    </sheetView>
  </sheetViews>
  <sheetFormatPr baseColWidth="10" defaultColWidth="0" defaultRowHeight="15" zeroHeight="1" x14ac:dyDescent="0.25"/>
  <cols>
    <col min="1" max="1" width="110.5703125" style="3" customWidth="1"/>
    <col min="2" max="2" width="23.42578125" style="3" customWidth="1"/>
    <col min="3" max="3" width="47.5703125" style="3" customWidth="1"/>
    <col min="4" max="4" width="46" style="2" customWidth="1"/>
    <col min="5" max="5" width="14.42578125" style="3" customWidth="1"/>
    <col min="6" max="6" width="16.85546875" style="3" customWidth="1"/>
    <col min="7" max="7" width="18.42578125" style="3" customWidth="1"/>
    <col min="8" max="8" width="18.85546875" style="2" customWidth="1"/>
    <col min="9" max="9" width="14.42578125" style="2" hidden="1" customWidth="1"/>
    <col min="10" max="10" width="96.7109375" style="2" customWidth="1"/>
    <col min="11" max="13" width="23" style="2" hidden="1" customWidth="1"/>
    <col min="14" max="16384" width="11.42578125" style="2" hidden="1"/>
  </cols>
  <sheetData>
    <row r="1" spans="1:13" ht="58.15" customHeight="1" x14ac:dyDescent="0.25"/>
    <row r="2" spans="1:13" ht="31.15" customHeight="1" x14ac:dyDescent="0.25">
      <c r="A2" s="33" t="s">
        <v>409</v>
      </c>
      <c r="B2" s="34"/>
      <c r="C2" s="34"/>
      <c r="D2" s="34"/>
      <c r="E2" s="34"/>
      <c r="F2" s="34"/>
      <c r="G2" s="34"/>
      <c r="H2" s="34"/>
      <c r="I2" s="34"/>
      <c r="J2" s="34"/>
    </row>
    <row r="3" spans="1:13" s="1" customFormat="1" ht="30" x14ac:dyDescent="0.25">
      <c r="A3" s="140" t="s">
        <v>17</v>
      </c>
      <c r="B3" s="140" t="s">
        <v>0</v>
      </c>
      <c r="C3" s="162" t="s">
        <v>20</v>
      </c>
      <c r="D3" s="162" t="s">
        <v>19</v>
      </c>
      <c r="E3" s="140" t="s">
        <v>22</v>
      </c>
      <c r="F3" s="140" t="s">
        <v>3</v>
      </c>
      <c r="G3" s="140" t="s">
        <v>5</v>
      </c>
      <c r="H3" s="140" t="s">
        <v>6</v>
      </c>
      <c r="I3" s="163"/>
      <c r="J3" s="140" t="s">
        <v>7</v>
      </c>
      <c r="K3" s="1" t="s">
        <v>2</v>
      </c>
      <c r="L3" s="1" t="s">
        <v>14</v>
      </c>
      <c r="M3" s="1" t="s">
        <v>7</v>
      </c>
    </row>
    <row r="4" spans="1:13" s="1" customFormat="1" ht="21" customHeight="1" x14ac:dyDescent="0.25">
      <c r="A4" s="32" t="s">
        <v>114</v>
      </c>
      <c r="B4" s="8"/>
      <c r="C4" s="8"/>
      <c r="D4" s="5"/>
      <c r="E4" s="8"/>
      <c r="F4" s="8"/>
      <c r="G4" s="8"/>
      <c r="H4" s="8"/>
      <c r="I4" s="5"/>
      <c r="J4" s="9"/>
    </row>
    <row r="5" spans="1:13" s="7" customFormat="1" ht="219.75" customHeight="1" x14ac:dyDescent="0.25">
      <c r="A5" s="57" t="s">
        <v>144</v>
      </c>
      <c r="B5" s="66" t="s">
        <v>24</v>
      </c>
      <c r="C5" s="67" t="s">
        <v>143</v>
      </c>
      <c r="D5" s="56" t="s">
        <v>145</v>
      </c>
      <c r="E5" s="68"/>
      <c r="F5" s="69" t="s">
        <v>18</v>
      </c>
      <c r="G5" s="69" t="s">
        <v>18</v>
      </c>
      <c r="H5" s="56" t="s">
        <v>26</v>
      </c>
      <c r="I5" s="56"/>
      <c r="J5" s="56" t="s">
        <v>183</v>
      </c>
      <c r="K5" s="21"/>
    </row>
    <row r="6" spans="1:13" s="1" customFormat="1" ht="187.5" customHeight="1" x14ac:dyDescent="0.25">
      <c r="A6" s="52" t="s">
        <v>140</v>
      </c>
      <c r="B6" s="52" t="s">
        <v>15</v>
      </c>
      <c r="C6" s="52" t="s">
        <v>142</v>
      </c>
      <c r="D6" s="70" t="s">
        <v>146</v>
      </c>
      <c r="E6" s="71"/>
      <c r="F6" s="72" t="s">
        <v>18</v>
      </c>
      <c r="G6" s="72" t="s">
        <v>18</v>
      </c>
      <c r="H6" s="72" t="s">
        <v>26</v>
      </c>
      <c r="I6" s="73"/>
      <c r="J6" s="52" t="s">
        <v>178</v>
      </c>
    </row>
    <row r="7" spans="1:13" s="1" customFormat="1" ht="87" customHeight="1" x14ac:dyDescent="0.25">
      <c r="A7" s="28" t="s">
        <v>141</v>
      </c>
      <c r="B7" s="28" t="s">
        <v>15</v>
      </c>
      <c r="C7" s="28"/>
      <c r="D7" s="74" t="s">
        <v>146</v>
      </c>
      <c r="E7" s="75"/>
      <c r="F7" s="30" t="s">
        <v>18</v>
      </c>
      <c r="G7" s="30" t="s">
        <v>18</v>
      </c>
      <c r="H7" s="30" t="s">
        <v>26</v>
      </c>
      <c r="I7" s="76"/>
      <c r="J7" s="28" t="s">
        <v>179</v>
      </c>
    </row>
    <row r="8" spans="1:13" s="35" customFormat="1" ht="21.75" customHeight="1" x14ac:dyDescent="0.25">
      <c r="A8" s="32" t="s">
        <v>225</v>
      </c>
      <c r="B8" s="8"/>
      <c r="C8" s="8"/>
      <c r="D8" s="5"/>
      <c r="E8" s="8"/>
      <c r="F8" s="8"/>
      <c r="G8" s="8"/>
      <c r="H8" s="8"/>
      <c r="I8" s="5"/>
      <c r="J8" s="9"/>
    </row>
    <row r="9" spans="1:13" s="1" customFormat="1" ht="156" customHeight="1" x14ac:dyDescent="0.25">
      <c r="A9" s="57" t="s">
        <v>256</v>
      </c>
      <c r="B9" s="66" t="s">
        <v>24</v>
      </c>
      <c r="C9" s="67"/>
      <c r="D9" s="56"/>
      <c r="E9" s="68"/>
      <c r="F9" s="69" t="s">
        <v>257</v>
      </c>
      <c r="G9" s="69" t="s">
        <v>257</v>
      </c>
      <c r="H9" s="56" t="s">
        <v>258</v>
      </c>
      <c r="I9" s="56"/>
      <c r="J9" s="56" t="s">
        <v>259</v>
      </c>
    </row>
    <row r="10" spans="1:13" s="1" customFormat="1" ht="21" customHeight="1" x14ac:dyDescent="0.25">
      <c r="A10" s="32" t="s">
        <v>260</v>
      </c>
      <c r="B10" s="8"/>
      <c r="C10" s="8"/>
      <c r="D10" s="5"/>
      <c r="E10" s="8"/>
      <c r="F10" s="8"/>
      <c r="G10" s="8"/>
      <c r="H10" s="8"/>
      <c r="I10" s="5"/>
      <c r="J10" s="9"/>
    </row>
    <row r="11" spans="1:13" s="1" customFormat="1" ht="208.5" customHeight="1" x14ac:dyDescent="0.25">
      <c r="A11" s="26" t="s">
        <v>261</v>
      </c>
      <c r="B11" s="26" t="s">
        <v>32</v>
      </c>
      <c r="C11" s="26" t="s">
        <v>262</v>
      </c>
      <c r="D11" s="99" t="s">
        <v>263</v>
      </c>
      <c r="E11" s="29"/>
      <c r="F11" s="29" t="s">
        <v>264</v>
      </c>
      <c r="G11" s="29" t="s">
        <v>264</v>
      </c>
      <c r="H11" s="29" t="s">
        <v>26</v>
      </c>
      <c r="I11" s="100"/>
      <c r="J11" s="27" t="s">
        <v>265</v>
      </c>
    </row>
    <row r="12" spans="1:13" s="1" customFormat="1" ht="267.75" customHeight="1" x14ac:dyDescent="0.25">
      <c r="A12" s="95" t="s">
        <v>266</v>
      </c>
      <c r="B12" s="36" t="s">
        <v>32</v>
      </c>
      <c r="C12" s="101" t="s">
        <v>262</v>
      </c>
      <c r="D12" s="63" t="s">
        <v>263</v>
      </c>
      <c r="E12" s="102"/>
      <c r="F12" s="103" t="s">
        <v>121</v>
      </c>
      <c r="G12" s="103" t="s">
        <v>121</v>
      </c>
      <c r="H12" s="103" t="s">
        <v>26</v>
      </c>
      <c r="I12" s="63"/>
      <c r="J12" s="63" t="s">
        <v>267</v>
      </c>
    </row>
    <row r="13" spans="1:13" s="1" customFormat="1" ht="26.25" customHeight="1" x14ac:dyDescent="0.25">
      <c r="A13" s="32" t="s">
        <v>268</v>
      </c>
      <c r="B13" s="8"/>
      <c r="C13" s="8"/>
      <c r="D13" s="5"/>
      <c r="E13" s="8"/>
      <c r="F13" s="8"/>
      <c r="G13" s="8"/>
      <c r="H13" s="8"/>
      <c r="I13" s="5"/>
      <c r="J13" s="9"/>
    </row>
    <row r="14" spans="1:13" s="1" customFormat="1" ht="134.25" customHeight="1" x14ac:dyDescent="0.25">
      <c r="A14" s="56" t="s">
        <v>269</v>
      </c>
      <c r="B14" s="56"/>
      <c r="C14" s="56"/>
      <c r="D14" s="164"/>
      <c r="E14" s="69"/>
      <c r="F14" s="69" t="s">
        <v>250</v>
      </c>
      <c r="G14" s="69" t="s">
        <v>250</v>
      </c>
      <c r="H14" s="69" t="s">
        <v>189</v>
      </c>
      <c r="I14" s="165"/>
      <c r="J14" s="166" t="s">
        <v>270</v>
      </c>
    </row>
    <row r="15" spans="1:13" s="1" customFormat="1" ht="21" customHeight="1" x14ac:dyDescent="0.25">
      <c r="A15" s="32" t="s">
        <v>404</v>
      </c>
      <c r="B15" s="8"/>
      <c r="C15" s="8"/>
      <c r="D15" s="5"/>
      <c r="E15" s="8"/>
      <c r="F15" s="8"/>
      <c r="G15" s="8"/>
      <c r="H15" s="8"/>
      <c r="I15" s="5"/>
      <c r="J15" s="9"/>
    </row>
    <row r="16" spans="1:13" s="1" customFormat="1" ht="261.75" customHeight="1" x14ac:dyDescent="0.25">
      <c r="A16" s="104" t="s">
        <v>405</v>
      </c>
      <c r="B16" s="104" t="s">
        <v>29</v>
      </c>
      <c r="C16" s="104" t="s">
        <v>406</v>
      </c>
      <c r="D16" s="104" t="s">
        <v>407</v>
      </c>
      <c r="E16" s="105"/>
      <c r="F16" s="105" t="s">
        <v>18</v>
      </c>
      <c r="G16" s="105" t="s">
        <v>18</v>
      </c>
      <c r="H16" s="105" t="s">
        <v>344</v>
      </c>
      <c r="I16" s="106"/>
      <c r="J16" s="107" t="s">
        <v>408</v>
      </c>
    </row>
  </sheetData>
  <printOptions horizontalCentered="1"/>
  <pageMargins left="0" right="0" top="0" bottom="0" header="0.31496062992125984" footer="0.31496062992125984"/>
  <pageSetup paperSize="8" scale="5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20" operator="containsText" id="{AECAC6DD-2423-430B-8107-641140F56B70}">
            <xm:f>NOT(ISERROR(SEARCH(#REF!,H16)))</xm:f>
            <xm:f>#REF!</xm:f>
            <x14:dxf/>
          </x14:cfRule>
          <xm:sqref>J16 H16</xm:sqref>
        </x14:conditionalFormatting>
        <x14:conditionalFormatting xmlns:xm="http://schemas.microsoft.com/office/excel/2006/main">
          <x14:cfRule type="containsText" priority="121" operator="containsText" id="{1246B082-F416-47BD-B0C6-5BEE1A96F5FB}">
            <xm:f>NOT(ISERROR(SEARCH(#REF!,H11)))</xm:f>
            <xm:f>#REF!</xm:f>
            <x14:dxf/>
          </x14:cfRule>
          <xm:sqref>J11 H11 J14 H14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
  <sheetViews>
    <sheetView showGridLines="0" zoomScale="60" zoomScaleNormal="60" workbookViewId="0">
      <pane xSplit="1" ySplit="3" topLeftCell="B4" activePane="bottomRight" state="frozen"/>
      <selection activeCell="J5" sqref="J5"/>
      <selection pane="topRight" activeCell="J5" sqref="J5"/>
      <selection pane="bottomLeft" activeCell="J5" sqref="J5"/>
      <selection pane="bottomRight" activeCell="J5" sqref="J5"/>
    </sheetView>
  </sheetViews>
  <sheetFormatPr baseColWidth="10" defaultColWidth="0" defaultRowHeight="15" zeroHeight="1" x14ac:dyDescent="0.25"/>
  <cols>
    <col min="1" max="1" width="105.7109375" style="160" customWidth="1"/>
    <col min="2" max="2" width="23.42578125" style="160" customWidth="1"/>
    <col min="3" max="3" width="59.85546875" style="160" customWidth="1"/>
    <col min="4" max="4" width="53.42578125" style="153" customWidth="1"/>
    <col min="5" max="5" width="18" style="160" customWidth="1"/>
    <col min="6" max="6" width="18.42578125" style="160" customWidth="1"/>
    <col min="7" max="7" width="19.42578125" style="160" customWidth="1"/>
    <col min="8" max="8" width="18.85546875" style="153" customWidth="1"/>
    <col min="9" max="9" width="14.42578125" style="153" hidden="1" customWidth="1"/>
    <col min="10" max="10" width="77.85546875" style="153" customWidth="1"/>
    <col min="11" max="13" width="23" style="153" hidden="1" customWidth="1"/>
    <col min="14" max="16384" width="11.42578125" style="153" hidden="1"/>
  </cols>
  <sheetData>
    <row r="1" spans="1:13" s="2" customFormat="1" ht="58.15" customHeight="1" x14ac:dyDescent="0.25">
      <c r="A1" s="3"/>
      <c r="B1" s="3"/>
      <c r="C1" s="3"/>
      <c r="E1" s="3"/>
      <c r="F1" s="3"/>
      <c r="G1" s="3"/>
    </row>
    <row r="2" spans="1:13" s="2" customFormat="1" ht="31.15" customHeight="1" x14ac:dyDescent="0.25">
      <c r="A2" s="87" t="s">
        <v>478</v>
      </c>
    </row>
    <row r="3" spans="1:13" s="1" customFormat="1" ht="30" x14ac:dyDescent="0.25">
      <c r="A3" s="167" t="s">
        <v>100</v>
      </c>
      <c r="B3" s="167" t="s">
        <v>0</v>
      </c>
      <c r="C3" s="167" t="s">
        <v>20</v>
      </c>
      <c r="D3" s="167" t="s">
        <v>101</v>
      </c>
      <c r="E3" s="167" t="s">
        <v>3</v>
      </c>
      <c r="F3" s="167" t="s">
        <v>5</v>
      </c>
      <c r="G3" s="167" t="s">
        <v>4</v>
      </c>
      <c r="H3" s="167" t="s">
        <v>6</v>
      </c>
      <c r="I3" s="168"/>
      <c r="J3" s="167" t="s">
        <v>7</v>
      </c>
      <c r="K3" s="1" t="s">
        <v>2</v>
      </c>
      <c r="L3" s="1" t="s">
        <v>14</v>
      </c>
      <c r="M3" s="1" t="s">
        <v>7</v>
      </c>
    </row>
    <row r="4" spans="1:13" s="18" customFormat="1" ht="305.25" customHeight="1" x14ac:dyDescent="0.25">
      <c r="A4" s="35" t="s">
        <v>34</v>
      </c>
      <c r="B4" s="35" t="s">
        <v>32</v>
      </c>
      <c r="C4" s="35" t="s">
        <v>35</v>
      </c>
      <c r="D4" s="35" t="s">
        <v>36</v>
      </c>
      <c r="E4" s="124" t="s">
        <v>18</v>
      </c>
      <c r="F4" s="35" t="s">
        <v>18</v>
      </c>
      <c r="G4" s="35" t="s">
        <v>37</v>
      </c>
      <c r="H4" s="125" t="s">
        <v>26</v>
      </c>
      <c r="I4" s="35"/>
      <c r="J4" s="35" t="s">
        <v>99</v>
      </c>
      <c r="K4" s="126"/>
    </row>
    <row r="5" spans="1:13" s="1" customFormat="1" ht="389.25" customHeight="1" x14ac:dyDescent="0.25">
      <c r="A5" s="20" t="s">
        <v>38</v>
      </c>
      <c r="B5" s="19" t="s">
        <v>15</v>
      </c>
      <c r="C5" s="19" t="s">
        <v>410</v>
      </c>
      <c r="D5" s="127" t="s">
        <v>39</v>
      </c>
      <c r="E5" s="128" t="s">
        <v>18</v>
      </c>
      <c r="F5" s="20" t="s">
        <v>18</v>
      </c>
      <c r="G5" s="19" t="s">
        <v>40</v>
      </c>
      <c r="H5" s="129" t="s">
        <v>41</v>
      </c>
      <c r="I5" s="19"/>
      <c r="J5" s="19" t="s">
        <v>42</v>
      </c>
      <c r="K5" s="130"/>
      <c r="L5" s="131"/>
      <c r="M5" s="131"/>
    </row>
    <row r="6" spans="1:13" s="1" customFormat="1" ht="267.75" customHeight="1" x14ac:dyDescent="0.25">
      <c r="A6" s="17" t="s">
        <v>43</v>
      </c>
      <c r="B6" s="18" t="s">
        <v>15</v>
      </c>
      <c r="C6" s="18" t="s">
        <v>44</v>
      </c>
      <c r="D6" s="132" t="s">
        <v>45</v>
      </c>
      <c r="E6" s="133" t="s">
        <v>18</v>
      </c>
      <c r="F6" s="133" t="s">
        <v>18</v>
      </c>
      <c r="G6" s="17"/>
      <c r="H6" s="134" t="s">
        <v>46</v>
      </c>
      <c r="I6" s="18"/>
      <c r="J6" s="18" t="s">
        <v>47</v>
      </c>
      <c r="K6" s="130"/>
      <c r="L6" s="131"/>
    </row>
    <row r="7" spans="1:13" s="18" customFormat="1" ht="330.75" customHeight="1" x14ac:dyDescent="0.25">
      <c r="A7" s="19" t="s">
        <v>48</v>
      </c>
      <c r="B7" s="19" t="s">
        <v>49</v>
      </c>
      <c r="C7" s="19" t="s">
        <v>147</v>
      </c>
      <c r="D7" s="19" t="s">
        <v>50</v>
      </c>
      <c r="E7" s="19" t="s">
        <v>18</v>
      </c>
      <c r="F7" s="19" t="s">
        <v>18</v>
      </c>
      <c r="G7" s="19" t="s">
        <v>51</v>
      </c>
      <c r="H7" s="129" t="s">
        <v>26</v>
      </c>
      <c r="I7" s="19"/>
      <c r="J7" s="19" t="s">
        <v>52</v>
      </c>
      <c r="K7" s="126"/>
    </row>
    <row r="8" spans="1:13" s="1" customFormat="1" ht="210.75" customHeight="1" x14ac:dyDescent="0.25">
      <c r="A8" s="17" t="s">
        <v>53</v>
      </c>
      <c r="B8" s="18" t="s">
        <v>32</v>
      </c>
      <c r="C8" s="18" t="s">
        <v>149</v>
      </c>
      <c r="D8" s="135" t="s">
        <v>54</v>
      </c>
      <c r="E8" s="133" t="s">
        <v>18</v>
      </c>
      <c r="F8" s="133" t="s">
        <v>18</v>
      </c>
      <c r="G8" s="133" t="s">
        <v>55</v>
      </c>
      <c r="H8" s="134" t="s">
        <v>26</v>
      </c>
      <c r="I8" s="3"/>
      <c r="J8" s="18" t="s">
        <v>56</v>
      </c>
    </row>
    <row r="9" spans="1:13" s="1" customFormat="1" ht="247.5" customHeight="1" x14ac:dyDescent="0.25">
      <c r="A9" s="19" t="s">
        <v>57</v>
      </c>
      <c r="B9" s="19" t="s">
        <v>21</v>
      </c>
      <c r="C9" s="19" t="s">
        <v>411</v>
      </c>
      <c r="D9" s="20" t="s">
        <v>58</v>
      </c>
      <c r="E9" s="19" t="s">
        <v>18</v>
      </c>
      <c r="F9" s="19" t="s">
        <v>18</v>
      </c>
      <c r="G9" s="19" t="s">
        <v>59</v>
      </c>
      <c r="H9" s="129" t="s">
        <v>26</v>
      </c>
      <c r="I9" s="19"/>
      <c r="J9" s="19" t="s">
        <v>60</v>
      </c>
    </row>
    <row r="10" spans="1:13" s="1" customFormat="1" ht="198.75" customHeight="1" x14ac:dyDescent="0.25">
      <c r="A10" s="18" t="s">
        <v>61</v>
      </c>
      <c r="B10" s="18" t="s">
        <v>62</v>
      </c>
      <c r="C10" s="18" t="s">
        <v>97</v>
      </c>
      <c r="D10" s="135" t="s">
        <v>63</v>
      </c>
      <c r="E10" s="133" t="s">
        <v>18</v>
      </c>
      <c r="F10" s="133" t="s">
        <v>18</v>
      </c>
      <c r="G10" s="133" t="s">
        <v>64</v>
      </c>
      <c r="H10" s="134" t="s">
        <v>26</v>
      </c>
      <c r="I10" s="18"/>
      <c r="J10" s="18" t="s">
        <v>65</v>
      </c>
    </row>
    <row r="11" spans="1:13" s="1" customFormat="1" ht="230.25" customHeight="1" x14ac:dyDescent="0.25">
      <c r="A11" s="19" t="s">
        <v>66</v>
      </c>
      <c r="B11" s="19" t="s">
        <v>62</v>
      </c>
      <c r="C11" s="19" t="s">
        <v>412</v>
      </c>
      <c r="D11" s="136" t="s">
        <v>148</v>
      </c>
      <c r="E11" s="137" t="s">
        <v>67</v>
      </c>
      <c r="F11" s="129" t="s">
        <v>68</v>
      </c>
      <c r="G11" s="137" t="s">
        <v>69</v>
      </c>
      <c r="H11" s="129" t="s">
        <v>26</v>
      </c>
      <c r="I11" s="138"/>
      <c r="J11" s="19" t="s">
        <v>70</v>
      </c>
    </row>
    <row r="12" spans="1:13" s="1" customFormat="1" ht="161.25" customHeight="1" x14ac:dyDescent="0.25">
      <c r="A12" s="18" t="s">
        <v>71</v>
      </c>
      <c r="B12" s="18" t="s">
        <v>31</v>
      </c>
      <c r="C12" s="18" t="s">
        <v>98</v>
      </c>
      <c r="D12" s="139" t="s">
        <v>72</v>
      </c>
      <c r="E12" s="133" t="s">
        <v>18</v>
      </c>
      <c r="F12" s="133" t="s">
        <v>18</v>
      </c>
      <c r="G12" s="133" t="s">
        <v>73</v>
      </c>
      <c r="H12" s="134" t="s">
        <v>26</v>
      </c>
      <c r="I12" s="3"/>
      <c r="J12" s="18" t="s">
        <v>75</v>
      </c>
    </row>
    <row r="13" spans="1:13" s="1" customFormat="1" ht="210" customHeight="1" x14ac:dyDescent="0.25">
      <c r="A13" s="19" t="s">
        <v>76</v>
      </c>
      <c r="B13" s="19" t="s">
        <v>15</v>
      </c>
      <c r="C13" s="19" t="s">
        <v>77</v>
      </c>
      <c r="D13" s="136" t="s">
        <v>78</v>
      </c>
      <c r="E13" s="137" t="s">
        <v>79</v>
      </c>
      <c r="F13" s="137" t="s">
        <v>18</v>
      </c>
      <c r="G13" s="137" t="s">
        <v>80</v>
      </c>
      <c r="H13" s="129" t="s">
        <v>26</v>
      </c>
      <c r="I13" s="138"/>
      <c r="J13" s="19" t="s">
        <v>81</v>
      </c>
    </row>
    <row r="14" spans="1:13" s="1" customFormat="1" ht="108.75" customHeight="1" x14ac:dyDescent="0.25">
      <c r="A14" s="3" t="s">
        <v>82</v>
      </c>
      <c r="B14" s="18" t="s">
        <v>15</v>
      </c>
      <c r="C14" s="18" t="s">
        <v>83</v>
      </c>
      <c r="D14" s="135" t="s">
        <v>78</v>
      </c>
      <c r="E14" s="133" t="s">
        <v>79</v>
      </c>
      <c r="F14" s="133" t="s">
        <v>18</v>
      </c>
      <c r="G14" s="133" t="s">
        <v>80</v>
      </c>
      <c r="H14" s="134" t="s">
        <v>74</v>
      </c>
      <c r="I14" s="3"/>
      <c r="J14" s="18" t="s">
        <v>84</v>
      </c>
    </row>
    <row r="15" spans="1:13" s="1" customFormat="1" ht="183.75" customHeight="1" x14ac:dyDescent="0.25">
      <c r="A15" s="19" t="s">
        <v>85</v>
      </c>
      <c r="B15" s="19" t="s">
        <v>15</v>
      </c>
      <c r="C15" s="19" t="s">
        <v>86</v>
      </c>
      <c r="D15" s="136" t="s">
        <v>78</v>
      </c>
      <c r="E15" s="137" t="s">
        <v>79</v>
      </c>
      <c r="F15" s="137" t="s">
        <v>18</v>
      </c>
      <c r="G15" s="137" t="s">
        <v>80</v>
      </c>
      <c r="H15" s="129" t="s">
        <v>26</v>
      </c>
      <c r="I15" s="138"/>
      <c r="J15" s="19" t="s">
        <v>87</v>
      </c>
    </row>
    <row r="16" spans="1:13" s="1" customFormat="1" ht="130.5" customHeight="1" x14ac:dyDescent="0.25">
      <c r="A16" s="3" t="s">
        <v>88</v>
      </c>
      <c r="B16" s="18" t="s">
        <v>15</v>
      </c>
      <c r="C16" s="18" t="s">
        <v>89</v>
      </c>
      <c r="D16" s="135" t="s">
        <v>90</v>
      </c>
      <c r="E16" s="133" t="s">
        <v>67</v>
      </c>
      <c r="F16" s="134" t="s">
        <v>68</v>
      </c>
      <c r="G16" s="133" t="s">
        <v>80</v>
      </c>
      <c r="H16" s="134" t="s">
        <v>26</v>
      </c>
      <c r="I16" s="3"/>
      <c r="J16" s="18" t="s">
        <v>91</v>
      </c>
    </row>
    <row r="17" spans="1:10" s="1" customFormat="1" ht="170.25" customHeight="1" x14ac:dyDescent="0.25">
      <c r="A17" s="19" t="s">
        <v>102</v>
      </c>
      <c r="B17" s="19" t="s">
        <v>31</v>
      </c>
      <c r="C17" s="19"/>
      <c r="D17" s="136"/>
      <c r="E17" s="137" t="s">
        <v>18</v>
      </c>
      <c r="F17" s="137" t="s">
        <v>18</v>
      </c>
      <c r="G17" s="137" t="s">
        <v>40</v>
      </c>
      <c r="H17" s="129" t="s">
        <v>26</v>
      </c>
      <c r="I17" s="138"/>
      <c r="J17" s="19" t="s">
        <v>33</v>
      </c>
    </row>
    <row r="18" spans="1:10" s="24" customFormat="1" ht="253.5" customHeight="1" x14ac:dyDescent="0.25">
      <c r="A18" s="18" t="s">
        <v>93</v>
      </c>
      <c r="B18" s="18" t="s">
        <v>15</v>
      </c>
      <c r="C18" s="18" t="s">
        <v>94</v>
      </c>
      <c r="D18" s="135" t="s">
        <v>95</v>
      </c>
      <c r="E18" s="133" t="s">
        <v>92</v>
      </c>
      <c r="F18" s="133" t="s">
        <v>92</v>
      </c>
      <c r="G18" s="133" t="s">
        <v>25</v>
      </c>
      <c r="H18" s="134" t="s">
        <v>26</v>
      </c>
      <c r="I18" s="3"/>
      <c r="J18" s="18" t="s">
        <v>96</v>
      </c>
    </row>
    <row r="19" spans="1:10" s="24" customFormat="1" ht="248.25" customHeight="1" x14ac:dyDescent="0.25">
      <c r="A19" s="19" t="s">
        <v>27</v>
      </c>
      <c r="B19" s="19" t="s">
        <v>24</v>
      </c>
      <c r="C19" s="19" t="s">
        <v>413</v>
      </c>
      <c r="D19" s="136" t="s">
        <v>110</v>
      </c>
      <c r="E19" s="137" t="s">
        <v>18</v>
      </c>
      <c r="F19" s="137" t="s">
        <v>18</v>
      </c>
      <c r="G19" s="137" t="s">
        <v>73</v>
      </c>
      <c r="H19" s="129" t="s">
        <v>108</v>
      </c>
      <c r="I19" s="138"/>
      <c r="J19" s="19" t="s">
        <v>414</v>
      </c>
    </row>
    <row r="20" spans="1:10" s="24" customFormat="1" ht="256.5" customHeight="1" x14ac:dyDescent="0.25">
      <c r="A20" s="35" t="s">
        <v>103</v>
      </c>
      <c r="B20" s="18" t="s">
        <v>15</v>
      </c>
      <c r="C20" s="18" t="s">
        <v>150</v>
      </c>
      <c r="D20" s="135"/>
      <c r="E20" s="133" t="s">
        <v>18</v>
      </c>
      <c r="F20" s="133" t="s">
        <v>18</v>
      </c>
      <c r="G20" s="133" t="s">
        <v>104</v>
      </c>
      <c r="H20" s="134" t="s">
        <v>26</v>
      </c>
      <c r="I20" s="3"/>
      <c r="J20" s="18" t="s">
        <v>105</v>
      </c>
    </row>
    <row r="21" spans="1:10" s="19" customFormat="1" ht="147.75" customHeight="1" x14ac:dyDescent="0.25">
      <c r="A21" s="19" t="s">
        <v>30</v>
      </c>
      <c r="B21" s="19" t="s">
        <v>31</v>
      </c>
      <c r="C21" s="19" t="s">
        <v>415</v>
      </c>
      <c r="D21" s="19" t="s">
        <v>107</v>
      </c>
      <c r="E21" s="19" t="s">
        <v>18</v>
      </c>
      <c r="F21" s="19" t="s">
        <v>18</v>
      </c>
      <c r="G21" s="19" t="s">
        <v>25</v>
      </c>
      <c r="H21" s="19" t="s">
        <v>26</v>
      </c>
      <c r="J21" s="19" t="s">
        <v>106</v>
      </c>
    </row>
    <row r="22" spans="1:10" s="35" customFormat="1" ht="177.75" customHeight="1" x14ac:dyDescent="0.25">
      <c r="A22" s="35" t="s">
        <v>416</v>
      </c>
      <c r="B22" s="35" t="s">
        <v>275</v>
      </c>
      <c r="C22" s="35" t="s">
        <v>417</v>
      </c>
      <c r="D22" s="35" t="s">
        <v>418</v>
      </c>
      <c r="E22" s="35" t="s">
        <v>18</v>
      </c>
      <c r="F22" s="35" t="s">
        <v>18</v>
      </c>
      <c r="G22" s="35" t="s">
        <v>419</v>
      </c>
      <c r="H22" s="35" t="s">
        <v>26</v>
      </c>
      <c r="J22" s="35" t="s">
        <v>420</v>
      </c>
    </row>
    <row r="23" spans="1:10" s="19" customFormat="1" ht="206.25" customHeight="1" x14ac:dyDescent="0.25">
      <c r="A23" s="19" t="s">
        <v>421</v>
      </c>
      <c r="B23" s="19" t="s">
        <v>275</v>
      </c>
      <c r="C23" s="19" t="s">
        <v>422</v>
      </c>
      <c r="D23" s="19" t="s">
        <v>423</v>
      </c>
      <c r="E23" s="19" t="s">
        <v>424</v>
      </c>
      <c r="F23" s="19" t="s">
        <v>424</v>
      </c>
      <c r="G23" s="19" t="s">
        <v>425</v>
      </c>
      <c r="H23" s="19" t="s">
        <v>242</v>
      </c>
      <c r="J23" s="19" t="s">
        <v>426</v>
      </c>
    </row>
    <row r="24" spans="1:10" s="35" customFormat="1" ht="183" customHeight="1" x14ac:dyDescent="0.25">
      <c r="A24" s="35" t="s">
        <v>427</v>
      </c>
      <c r="B24" s="35" t="s">
        <v>275</v>
      </c>
      <c r="C24" s="35" t="s">
        <v>428</v>
      </c>
      <c r="D24" s="35" t="s">
        <v>429</v>
      </c>
      <c r="E24" s="35" t="s">
        <v>18</v>
      </c>
      <c r="F24" s="35" t="s">
        <v>18</v>
      </c>
      <c r="G24" s="35" t="s">
        <v>37</v>
      </c>
      <c r="H24" s="35" t="s">
        <v>26</v>
      </c>
      <c r="J24" s="35" t="s">
        <v>430</v>
      </c>
    </row>
    <row r="25" spans="1:10" s="35" customFormat="1" ht="177.75" customHeight="1" x14ac:dyDescent="0.25">
      <c r="A25" s="19" t="s">
        <v>431</v>
      </c>
      <c r="B25" s="19" t="s">
        <v>31</v>
      </c>
      <c r="C25" s="19" t="s">
        <v>472</v>
      </c>
      <c r="D25" s="19" t="s">
        <v>432</v>
      </c>
      <c r="E25" s="19" t="s">
        <v>18</v>
      </c>
      <c r="F25" s="19" t="s">
        <v>18</v>
      </c>
      <c r="G25" s="19" t="s">
        <v>241</v>
      </c>
      <c r="H25" s="19" t="s">
        <v>26</v>
      </c>
      <c r="I25" s="19"/>
      <c r="J25" s="19" t="s">
        <v>433</v>
      </c>
    </row>
    <row r="26" spans="1:10" s="35" customFormat="1" ht="157.5" customHeight="1" x14ac:dyDescent="0.25">
      <c r="A26" s="35" t="s">
        <v>28</v>
      </c>
      <c r="B26" s="35" t="s">
        <v>29</v>
      </c>
      <c r="C26" s="35" t="s">
        <v>434</v>
      </c>
      <c r="D26" s="35" t="s">
        <v>109</v>
      </c>
      <c r="E26" s="35" t="s">
        <v>18</v>
      </c>
      <c r="F26" s="35" t="s">
        <v>18</v>
      </c>
      <c r="G26" s="35" t="s">
        <v>25</v>
      </c>
      <c r="H26" s="35" t="s">
        <v>344</v>
      </c>
      <c r="J26" s="35" t="s">
        <v>435</v>
      </c>
    </row>
    <row r="27" spans="1:10" s="35" customFormat="1" ht="207.75" customHeight="1" x14ac:dyDescent="0.25">
      <c r="A27" s="19" t="s">
        <v>473</v>
      </c>
      <c r="B27" s="19" t="s">
        <v>15</v>
      </c>
      <c r="C27" s="19" t="s">
        <v>474</v>
      </c>
      <c r="D27" s="19" t="s">
        <v>475</v>
      </c>
      <c r="E27" s="19" t="s">
        <v>253</v>
      </c>
      <c r="F27" s="19" t="s">
        <v>253</v>
      </c>
      <c r="G27" s="19" t="s">
        <v>37</v>
      </c>
      <c r="H27" s="19" t="s">
        <v>26</v>
      </c>
      <c r="I27" s="19"/>
      <c r="J27" s="19" t="s">
        <v>476</v>
      </c>
    </row>
    <row r="28" spans="1:10" hidden="1" x14ac:dyDescent="0.25">
      <c r="A28" s="143"/>
      <c r="B28" s="143"/>
      <c r="C28" s="143"/>
      <c r="D28" s="169"/>
      <c r="E28" s="170"/>
      <c r="F28" s="170"/>
      <c r="G28" s="170"/>
      <c r="H28" s="170"/>
      <c r="I28" s="160"/>
      <c r="J28" s="143"/>
    </row>
    <row r="29" spans="1:10" hidden="1" x14ac:dyDescent="0.25">
      <c r="B29" s="143"/>
      <c r="C29" s="143"/>
      <c r="D29" s="169"/>
      <c r="E29" s="170"/>
      <c r="F29" s="170"/>
      <c r="G29" s="170"/>
      <c r="H29" s="170"/>
      <c r="I29" s="160"/>
      <c r="J29" s="143"/>
    </row>
    <row r="30" spans="1:10" hidden="1" x14ac:dyDescent="0.25">
      <c r="A30" s="171"/>
      <c r="B30" s="144"/>
      <c r="C30" s="144"/>
      <c r="D30" s="144"/>
      <c r="E30" s="144"/>
      <c r="F30" s="144"/>
      <c r="G30" s="144"/>
      <c r="H30" s="144"/>
      <c r="I30" s="172"/>
      <c r="J30" s="172"/>
    </row>
    <row r="31" spans="1:10" hidden="1" x14ac:dyDescent="0.25">
      <c r="A31" s="143"/>
      <c r="B31" s="143"/>
      <c r="C31" s="143"/>
      <c r="D31" s="169"/>
      <c r="E31" s="170"/>
      <c r="F31" s="170"/>
      <c r="G31" s="170"/>
      <c r="H31" s="170"/>
      <c r="I31" s="160"/>
      <c r="J31" s="143"/>
    </row>
    <row r="32" spans="1:10" hidden="1" x14ac:dyDescent="0.25">
      <c r="A32" s="143"/>
      <c r="B32" s="143"/>
      <c r="C32" s="143"/>
      <c r="D32" s="169"/>
      <c r="E32" s="170"/>
      <c r="F32" s="170"/>
      <c r="G32" s="170"/>
      <c r="H32" s="170"/>
      <c r="I32" s="160"/>
      <c r="J32" s="143"/>
    </row>
    <row r="33" spans="1:10" hidden="1" x14ac:dyDescent="0.25">
      <c r="A33" s="143"/>
      <c r="B33" s="143"/>
      <c r="C33" s="143"/>
      <c r="D33" s="169"/>
      <c r="E33" s="170"/>
      <c r="F33" s="170"/>
      <c r="G33" s="170"/>
      <c r="H33" s="170"/>
      <c r="I33" s="160"/>
      <c r="J33" s="143"/>
    </row>
    <row r="34" spans="1:10" hidden="1" x14ac:dyDescent="0.25">
      <c r="A34" s="143"/>
      <c r="B34" s="143"/>
      <c r="C34" s="143"/>
      <c r="D34" s="169"/>
      <c r="E34" s="170"/>
      <c r="F34" s="170"/>
      <c r="G34" s="170"/>
      <c r="H34" s="170"/>
      <c r="I34" s="160"/>
      <c r="J34" s="143"/>
    </row>
    <row r="35" spans="1:10" hidden="1" x14ac:dyDescent="0.25">
      <c r="A35" s="143"/>
      <c r="B35" s="143"/>
      <c r="C35" s="143"/>
      <c r="D35" s="169"/>
      <c r="E35" s="170"/>
      <c r="F35" s="170"/>
      <c r="G35" s="170"/>
      <c r="H35" s="170"/>
      <c r="I35" s="160"/>
      <c r="J35" s="143"/>
    </row>
  </sheetData>
  <conditionalFormatting sqref="A29">
    <cfRule type="expression" dxfId="0" priority="20">
      <formula>IF(LEN($B29)&gt;0,MOD(ROW($B29),2)=0,FALSE)</formula>
    </cfRule>
  </conditionalFormatting>
  <printOptions horizontalCentered="1"/>
  <pageMargins left="0" right="0" top="0" bottom="0" header="0.31496062992125984" footer="0.31496062992125984"/>
  <pageSetup paperSize="8" scale="5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66BFCA21-B00F-4CB5-90ED-2DE688BD9A9E}">
            <xm:f>NOT(ISERROR(SEARCH($H$31,J14)))</xm:f>
            <xm:f>$H$31</xm:f>
            <x14:dxf/>
          </x14:cfRule>
          <xm:sqref>J14:J16</xm:sqref>
        </x14:conditionalFormatting>
        <x14:conditionalFormatting xmlns:xm="http://schemas.microsoft.com/office/excel/2006/main">
          <x14:cfRule type="containsText" priority="21" operator="containsText" id="{6B9529A1-B05B-44E5-AE4B-9F3C020FFD4A}">
            <xm:f>NOT(ISERROR(SEARCH($H$31,J29)))</xm:f>
            <xm:f>$H$31</xm:f>
            <x14:dxf/>
          </x14:cfRule>
          <xm:sqref>J29</xm:sqref>
        </x14:conditionalFormatting>
        <x14:conditionalFormatting xmlns:xm="http://schemas.microsoft.com/office/excel/2006/main">
          <x14:cfRule type="containsText" priority="19" operator="containsText" id="{FB3B0CD1-CE17-40BA-B14F-D584EE4B0732}">
            <xm:f>NOT(ISERROR(SEARCH($H$31,H28)))</xm:f>
            <xm:f>$H$31</xm:f>
            <x14:dxf/>
          </x14:cfRule>
          <xm:sqref>H28</xm:sqref>
        </x14:conditionalFormatting>
        <x14:conditionalFormatting xmlns:xm="http://schemas.microsoft.com/office/excel/2006/main">
          <x14:cfRule type="containsText" priority="18" operator="containsText" id="{1DEC4B65-560D-4AFB-8CCF-A038F75C8252}">
            <xm:f>NOT(ISERROR(SEARCH($H$31,H29)))</xm:f>
            <xm:f>$H$31</xm:f>
            <x14:dxf/>
          </x14:cfRule>
          <xm:sqref>H29</xm:sqref>
        </x14:conditionalFormatting>
        <x14:conditionalFormatting xmlns:xm="http://schemas.microsoft.com/office/excel/2006/main">
          <x14:cfRule type="containsText" priority="17" operator="containsText" id="{13A6CE37-4EBF-4459-BA0E-60CF89189DC7}">
            <xm:f>NOT(ISERROR(SEARCH($H$31,H31)))</xm:f>
            <xm:f>$H$31</xm:f>
            <x14:dxf/>
          </x14:cfRule>
          <xm:sqref>H31</xm:sqref>
        </x14:conditionalFormatting>
        <x14:conditionalFormatting xmlns:xm="http://schemas.microsoft.com/office/excel/2006/main">
          <x14:cfRule type="containsText" priority="16" operator="containsText" id="{8643DE36-8041-44D5-9DF4-D9BDBB60C5A6}">
            <xm:f>NOT(ISERROR(SEARCH($H$31,J32)))</xm:f>
            <xm:f>$H$31</xm:f>
            <x14:dxf/>
          </x14:cfRule>
          <xm:sqref>J32</xm:sqref>
        </x14:conditionalFormatting>
        <x14:conditionalFormatting xmlns:xm="http://schemas.microsoft.com/office/excel/2006/main">
          <x14:cfRule type="containsText" priority="15" operator="containsText" id="{999E6467-3564-4B44-B2E8-656BB06A24A4}">
            <xm:f>NOT(ISERROR(SEARCH($H$31,H32)))</xm:f>
            <xm:f>$H$31</xm:f>
            <x14:dxf/>
          </x14:cfRule>
          <xm:sqref>H32</xm:sqref>
        </x14:conditionalFormatting>
        <x14:conditionalFormatting xmlns:xm="http://schemas.microsoft.com/office/excel/2006/main">
          <x14:cfRule type="containsText" priority="14" operator="containsText" id="{88AAA0AB-8EE7-417B-9C36-347311431E55}">
            <xm:f>NOT(ISERROR(SEARCH($H$31,J34)))</xm:f>
            <xm:f>$H$31</xm:f>
            <x14:dxf/>
          </x14:cfRule>
          <xm:sqref>J34</xm:sqref>
        </x14:conditionalFormatting>
        <x14:conditionalFormatting xmlns:xm="http://schemas.microsoft.com/office/excel/2006/main">
          <x14:cfRule type="containsText" priority="13" operator="containsText" id="{4C87B5E8-AB9B-42CD-9450-C4DA1607067F}">
            <xm:f>NOT(ISERROR(SEARCH($H$31,H34)))</xm:f>
            <xm:f>$H$31</xm:f>
            <x14:dxf/>
          </x14:cfRule>
          <xm:sqref>H34</xm:sqref>
        </x14:conditionalFormatting>
        <x14:conditionalFormatting xmlns:xm="http://schemas.microsoft.com/office/excel/2006/main">
          <x14:cfRule type="containsText" priority="12" operator="containsText" id="{20ADA0A7-20DF-4110-BDC1-C79F2518706A}">
            <xm:f>NOT(ISERROR(SEARCH($H$31,H35)))</xm:f>
            <xm:f>$H$31</xm:f>
            <x14:dxf/>
          </x14:cfRule>
          <xm:sqref>H35</xm:sqref>
        </x14:conditionalFormatting>
        <x14:conditionalFormatting xmlns:xm="http://schemas.microsoft.com/office/excel/2006/main">
          <x14:cfRule type="containsText" priority="11" operator="containsText" id="{E076DC34-0031-48DD-A4D5-3BE35DC0562B}">
            <xm:f>NOT(ISERROR(SEARCH($H$31,J35)))</xm:f>
            <xm:f>$H$31</xm:f>
            <x14:dxf/>
          </x14:cfRule>
          <xm:sqref>J35</xm:sqref>
        </x14:conditionalFormatting>
        <x14:conditionalFormatting xmlns:xm="http://schemas.microsoft.com/office/excel/2006/main">
          <x14:cfRule type="containsText" priority="10" operator="containsText" id="{036D34E1-D505-4B22-9CD5-66F63268AA42}">
            <xm:f>NOT(ISERROR(SEARCH($H$31,H33)))</xm:f>
            <xm:f>$H$31</xm:f>
            <x14:dxf/>
          </x14:cfRule>
          <xm:sqref>H33</xm:sqref>
        </x14:conditionalFormatting>
        <x14:conditionalFormatting xmlns:xm="http://schemas.microsoft.com/office/excel/2006/main">
          <x14:cfRule type="containsText" priority="9" operator="containsText" id="{C174027F-8528-4019-B613-269E9CB5B074}">
            <xm:f>NOT(ISERROR(SEARCH($H$31,J33)))</xm:f>
            <xm:f>$H$31</xm:f>
            <x14:dxf/>
          </x14:cfRule>
          <xm:sqref>J33</xm:sqref>
        </x14:conditionalFormatting>
        <x14:conditionalFormatting xmlns:xm="http://schemas.microsoft.com/office/excel/2006/main">
          <x14:cfRule type="containsText" priority="8" operator="containsText" id="{B6AA9A01-7F51-4399-BBC6-42373EBE592A}">
            <xm:f>NOT(ISERROR(SEARCH($H$31,J13)))</xm:f>
            <xm:f>$H$31</xm:f>
            <x14:dxf/>
          </x14:cfRule>
          <xm:sqref>J13</xm:sqref>
        </x14:conditionalFormatting>
        <x14:conditionalFormatting xmlns:xm="http://schemas.microsoft.com/office/excel/2006/main">
          <x14:cfRule type="containsText" priority="23" operator="containsText" id="{9C73899C-91F2-490D-903F-7538993BA22F}">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H10 J10 H6:J6</xm:sqref>
        </x14:conditionalFormatting>
        <x14:conditionalFormatting xmlns:xm="http://schemas.microsoft.com/office/excel/2006/main">
          <x14:cfRule type="containsText" priority="7" operator="containsText" id="{8CEFADEB-5675-4AF1-BEF4-8BCC1311CEB0}">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J11 H11</xm:sqref>
        </x14:conditionalFormatting>
        <x14:conditionalFormatting xmlns:xm="http://schemas.microsoft.com/office/excel/2006/main">
          <x14:cfRule type="containsText" priority="6" operator="containsText" id="{40716A88-67EE-4753-A4B0-38626C5ADF7E}">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D6</xm:sqref>
        </x14:conditionalFormatting>
        <x14:conditionalFormatting xmlns:xm="http://schemas.microsoft.com/office/excel/2006/main">
          <x14:cfRule type="containsText" priority="5" operator="containsText" id="{5735344D-2D34-417A-BF08-CB9E1DA5292E}">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H8 J8</xm:sqref>
        </x14:conditionalFormatting>
        <x14:conditionalFormatting xmlns:xm="http://schemas.microsoft.com/office/excel/2006/main">
          <x14:cfRule type="containsText" priority="4" operator="containsText" id="{60A4804D-B64A-444F-AD7E-07AAC4AD7FA5}">
            <xm:f>NOT(ISERROR(SEARCH($H$31,J12)))</xm:f>
            <xm:f>$H$31</xm:f>
            <x14:dxf/>
          </x14:cfRule>
          <xm:sqref>J12</xm:sqref>
        </x14:conditionalFormatting>
        <x14:conditionalFormatting xmlns:xm="http://schemas.microsoft.com/office/excel/2006/main">
          <x14:cfRule type="containsText" priority="3" operator="containsText" id="{AE4D7450-94A1-4794-B14A-6F7908A62647}">
            <xm:f>NOT(ISERROR(SEARCH($H$31,J18)))</xm:f>
            <xm:f>$H$31</xm:f>
            <x14:dxf/>
          </x14:cfRule>
          <xm:sqref>J18</xm:sqref>
        </x14:conditionalFormatting>
        <x14:conditionalFormatting xmlns:xm="http://schemas.microsoft.com/office/excel/2006/main">
          <x14:cfRule type="containsText" priority="2" operator="containsText" id="{3E84C3CC-540E-473C-A569-2A13DAAADC05}">
            <xm:f>NOT(ISERROR(SEARCH($H$31,J19)))</xm:f>
            <xm:f>$H$31</xm:f>
            <x14:dxf/>
          </x14:cfRule>
          <xm:sqref>J19</xm:sqref>
        </x14:conditionalFormatting>
        <x14:conditionalFormatting xmlns:xm="http://schemas.microsoft.com/office/excel/2006/main">
          <x14:cfRule type="containsText" priority="1" operator="containsText" id="{7A0763A7-AA42-4641-8C7B-53CA03028442}">
            <xm:f>NOT(ISERROR(SEARCH($H$31,J20)))</xm:f>
            <xm:f>$H$31</xm:f>
            <x14:dxf/>
          </x14:cfRule>
          <xm:sqref>J20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09"/>
  <sheetViews>
    <sheetView showGridLines="0" zoomScale="85" zoomScaleNormal="85" workbookViewId="0">
      <pane ySplit="5" topLeftCell="A6" activePane="bottomLeft" state="frozen"/>
      <selection activeCell="J5" sqref="J5"/>
      <selection pane="bottomLeft" activeCell="F18" sqref="F18"/>
    </sheetView>
  </sheetViews>
  <sheetFormatPr baseColWidth="10" defaultColWidth="0" defaultRowHeight="15" zeroHeight="1" x14ac:dyDescent="0.25"/>
  <cols>
    <col min="1" max="1" width="56.7109375" customWidth="1"/>
    <col min="2" max="2" width="1.85546875" style="39" customWidth="1"/>
    <col min="3" max="4" width="13.28515625" customWidth="1"/>
    <col min="5" max="5" width="2" style="39" customWidth="1"/>
    <col min="6" max="7" width="13.7109375" customWidth="1"/>
    <col min="8" max="8" width="11.42578125" customWidth="1"/>
    <col min="9" max="9" width="1.7109375" style="39" customWidth="1"/>
    <col min="10" max="10" width="11.42578125" customWidth="1"/>
    <col min="11" max="12" width="11.42578125" hidden="1" customWidth="1"/>
    <col min="13" max="13" width="5.5703125" hidden="1" customWidth="1"/>
    <col min="14" max="14" width="14" hidden="1" customWidth="1"/>
    <col min="15" max="20" width="11.42578125" hidden="1" customWidth="1"/>
    <col min="21" max="24" width="0" hidden="1" customWidth="1"/>
    <col min="25" max="16384" width="11.42578125" hidden="1"/>
  </cols>
  <sheetData>
    <row r="1" spans="1:24" ht="22.5" customHeight="1" x14ac:dyDescent="0.25">
      <c r="E1" s="40"/>
      <c r="M1" s="12"/>
    </row>
    <row r="2" spans="1:24" ht="21.75" customHeight="1" x14ac:dyDescent="0.25">
      <c r="E2" s="40"/>
      <c r="F2" s="13"/>
      <c r="M2" s="12"/>
    </row>
    <row r="3" spans="1:24" ht="15.75" customHeight="1" x14ac:dyDescent="0.25">
      <c r="A3" s="3"/>
      <c r="B3" s="82"/>
      <c r="C3" s="2"/>
      <c r="D3" s="2"/>
      <c r="E3" s="40"/>
      <c r="F3" s="13"/>
      <c r="G3" s="3"/>
      <c r="M3" s="12"/>
    </row>
    <row r="4" spans="1:24" ht="24" customHeight="1" x14ac:dyDescent="0.25">
      <c r="A4" s="189" t="s">
        <v>479</v>
      </c>
      <c r="B4" s="189"/>
      <c r="C4" s="190"/>
      <c r="D4" s="190"/>
      <c r="E4" s="190"/>
      <c r="F4" s="190"/>
      <c r="G4" s="190"/>
    </row>
    <row r="5" spans="1:24" ht="50.25" customHeight="1" x14ac:dyDescent="0.25">
      <c r="A5" s="181" t="s">
        <v>10</v>
      </c>
      <c r="B5" s="37"/>
      <c r="C5" s="181" t="s">
        <v>16</v>
      </c>
      <c r="D5" s="181" t="s">
        <v>11</v>
      </c>
      <c r="F5" s="181" t="s">
        <v>12</v>
      </c>
      <c r="G5" s="181" t="s">
        <v>13</v>
      </c>
      <c r="H5" s="140" t="s">
        <v>436</v>
      </c>
      <c r="J5" s="140" t="s">
        <v>160</v>
      </c>
      <c r="K5" s="39"/>
      <c r="L5" s="39"/>
      <c r="M5" s="39"/>
      <c r="N5" s="39"/>
      <c r="O5" s="39"/>
      <c r="P5" s="39"/>
      <c r="Q5" s="39"/>
      <c r="R5" s="39"/>
      <c r="S5" s="39"/>
      <c r="T5" s="39"/>
    </row>
    <row r="6" spans="1:24" ht="14.25" customHeight="1" x14ac:dyDescent="0.25">
      <c r="A6" s="78" t="s">
        <v>158</v>
      </c>
      <c r="B6" s="37"/>
      <c r="C6" s="79">
        <f>11+10+11+8</f>
        <v>40</v>
      </c>
      <c r="D6" s="80">
        <f>10+11+11+8</f>
        <v>40</v>
      </c>
      <c r="E6" s="83"/>
      <c r="F6" s="79">
        <f>4+2+2+3</f>
        <v>11</v>
      </c>
      <c r="G6" s="81">
        <f>6+9+9+5</f>
        <v>29</v>
      </c>
      <c r="H6" s="80"/>
      <c r="J6" s="84">
        <f>4+4+8+6</f>
        <v>22</v>
      </c>
      <c r="K6" s="39"/>
      <c r="L6" s="39"/>
      <c r="M6" s="39"/>
      <c r="N6" s="187"/>
      <c r="O6" s="187"/>
      <c r="P6" s="188"/>
      <c r="Q6" s="188"/>
      <c r="R6" s="188"/>
      <c r="S6" s="188"/>
      <c r="T6" s="188"/>
      <c r="V6" s="39"/>
    </row>
    <row r="7" spans="1:24" x14ac:dyDescent="0.25">
      <c r="A7" s="114" t="s">
        <v>437</v>
      </c>
      <c r="B7" s="37"/>
      <c r="C7" s="115">
        <v>1</v>
      </c>
      <c r="D7" s="116">
        <v>1</v>
      </c>
      <c r="E7" s="83"/>
      <c r="F7" s="115">
        <v>0</v>
      </c>
      <c r="G7" s="117">
        <v>1</v>
      </c>
      <c r="H7" s="116"/>
      <c r="J7" s="118"/>
      <c r="K7" s="39"/>
      <c r="L7" s="39"/>
      <c r="M7" s="39"/>
      <c r="N7" s="24"/>
      <c r="O7" s="39"/>
      <c r="P7" s="24"/>
      <c r="Q7" s="24"/>
      <c r="R7" s="39"/>
      <c r="S7" s="24"/>
      <c r="T7" s="24"/>
      <c r="U7" s="24"/>
      <c r="V7" s="39"/>
      <c r="W7" s="24"/>
      <c r="X7" s="39"/>
    </row>
    <row r="8" spans="1:24" ht="14.25" customHeight="1" x14ac:dyDescent="0.25">
      <c r="A8" s="78" t="s">
        <v>477</v>
      </c>
      <c r="B8" s="37"/>
      <c r="C8" s="79">
        <f>2+2</f>
        <v>4</v>
      </c>
      <c r="D8" s="80">
        <f>2+2</f>
        <v>4</v>
      </c>
      <c r="E8" s="83"/>
      <c r="F8" s="79">
        <v>0</v>
      </c>
      <c r="G8" s="81">
        <f>2+2</f>
        <v>4</v>
      </c>
      <c r="H8" s="80"/>
      <c r="J8" s="84"/>
      <c r="K8" s="39"/>
      <c r="L8" s="39"/>
      <c r="M8" s="39"/>
      <c r="N8" s="187"/>
      <c r="O8" s="187"/>
      <c r="P8" s="188"/>
      <c r="Q8" s="188"/>
      <c r="R8" s="188"/>
      <c r="S8" s="188"/>
      <c r="T8" s="188"/>
      <c r="U8" s="39"/>
      <c r="V8" s="39"/>
      <c r="W8" s="39"/>
      <c r="X8" s="39"/>
    </row>
    <row r="9" spans="1:24" x14ac:dyDescent="0.25">
      <c r="A9" s="114" t="s">
        <v>253</v>
      </c>
      <c r="B9" s="37"/>
      <c r="C9" s="115">
        <v>1</v>
      </c>
      <c r="D9" s="116">
        <v>1</v>
      </c>
      <c r="E9" s="83"/>
      <c r="F9" s="115">
        <v>1</v>
      </c>
      <c r="G9" s="117">
        <v>0</v>
      </c>
      <c r="H9" s="116"/>
      <c r="J9" s="118"/>
      <c r="K9" s="39"/>
      <c r="L9" s="39"/>
      <c r="M9" s="39"/>
      <c r="N9" s="24"/>
      <c r="O9" s="39"/>
      <c r="P9" s="24"/>
      <c r="Q9" s="24"/>
      <c r="R9" s="39"/>
      <c r="S9" s="24"/>
      <c r="T9" s="24"/>
      <c r="U9" s="24"/>
      <c r="V9" s="39"/>
      <c r="W9" s="24"/>
      <c r="X9" s="39"/>
    </row>
    <row r="10" spans="1:24" ht="14.25" customHeight="1" x14ac:dyDescent="0.25">
      <c r="A10" s="78" t="s">
        <v>129</v>
      </c>
      <c r="B10" s="37"/>
      <c r="C10" s="79">
        <f>1+1+1</f>
        <v>3</v>
      </c>
      <c r="D10" s="80">
        <f>1+1+1</f>
        <v>3</v>
      </c>
      <c r="E10" s="83"/>
      <c r="F10" s="79">
        <f>1+1</f>
        <v>2</v>
      </c>
      <c r="G10" s="81">
        <v>1</v>
      </c>
      <c r="H10" s="80"/>
      <c r="J10" s="84"/>
      <c r="K10" s="39"/>
      <c r="L10" s="39"/>
      <c r="M10" s="39"/>
      <c r="N10" s="187"/>
      <c r="O10" s="187"/>
      <c r="P10" s="188"/>
      <c r="Q10" s="188"/>
      <c r="R10" s="188"/>
      <c r="S10" s="188"/>
      <c r="T10" s="188"/>
      <c r="U10" s="39"/>
      <c r="V10" s="39"/>
      <c r="W10" s="39"/>
      <c r="X10" s="39"/>
    </row>
    <row r="11" spans="1:24" x14ac:dyDescent="0.25">
      <c r="A11" s="114" t="s">
        <v>152</v>
      </c>
      <c r="B11" s="37"/>
      <c r="C11" s="115">
        <f>1+1</f>
        <v>2</v>
      </c>
      <c r="D11" s="116">
        <f>1+1</f>
        <v>2</v>
      </c>
      <c r="E11" s="83"/>
      <c r="F11" s="115">
        <f>1+1</f>
        <v>2</v>
      </c>
      <c r="G11" s="117"/>
      <c r="H11" s="116"/>
      <c r="J11" s="118"/>
      <c r="K11" s="39"/>
      <c r="L11" s="39"/>
      <c r="M11" s="39"/>
      <c r="N11" s="24"/>
      <c r="O11" s="39"/>
      <c r="P11" s="24"/>
      <c r="Q11" s="24"/>
      <c r="R11" s="39"/>
      <c r="S11" s="24"/>
      <c r="T11" s="24"/>
      <c r="U11" s="24"/>
      <c r="V11" s="39"/>
      <c r="W11" s="24"/>
      <c r="X11" s="39"/>
    </row>
    <row r="12" spans="1:24" ht="14.25" customHeight="1" x14ac:dyDescent="0.25">
      <c r="A12" s="78" t="s">
        <v>438</v>
      </c>
      <c r="B12" s="37"/>
      <c r="C12" s="79">
        <f>2+2+4</f>
        <v>8</v>
      </c>
      <c r="D12" s="80">
        <f>2+2+4</f>
        <v>8</v>
      </c>
      <c r="E12" s="83"/>
      <c r="F12" s="79">
        <f>1+2+2</f>
        <v>5</v>
      </c>
      <c r="G12" s="81">
        <v>1</v>
      </c>
      <c r="H12" s="80">
        <v>2</v>
      </c>
      <c r="J12" s="84"/>
      <c r="K12" s="39"/>
      <c r="L12" s="39"/>
      <c r="M12" s="39"/>
      <c r="N12" s="187"/>
      <c r="O12" s="187"/>
      <c r="P12" s="188"/>
      <c r="Q12" s="188"/>
      <c r="R12" s="188"/>
      <c r="S12" s="188"/>
      <c r="T12" s="188"/>
      <c r="U12" s="39"/>
      <c r="V12" s="39"/>
      <c r="W12" s="39"/>
      <c r="X12" s="39"/>
    </row>
    <row r="13" spans="1:24" x14ac:dyDescent="0.25">
      <c r="A13" s="114" t="s">
        <v>131</v>
      </c>
      <c r="B13" s="37"/>
      <c r="C13" s="115">
        <f>2+1+1</f>
        <v>4</v>
      </c>
      <c r="D13" s="116">
        <f>2+1+1</f>
        <v>4</v>
      </c>
      <c r="E13" s="83"/>
      <c r="F13" s="115">
        <f>2+1+1</f>
        <v>4</v>
      </c>
      <c r="G13" s="117"/>
      <c r="H13" s="116"/>
      <c r="J13" s="118"/>
      <c r="K13" s="39"/>
      <c r="L13" s="39"/>
      <c r="M13" s="39"/>
      <c r="N13" s="24"/>
      <c r="O13" s="39"/>
      <c r="P13" s="24"/>
      <c r="Q13" s="24"/>
      <c r="R13" s="39"/>
      <c r="S13" s="24"/>
      <c r="T13" s="24"/>
      <c r="U13" s="24"/>
      <c r="V13" s="39"/>
      <c r="W13" s="24"/>
      <c r="X13" s="39"/>
    </row>
    <row r="14" spans="1:24" ht="14.25" customHeight="1" x14ac:dyDescent="0.25">
      <c r="A14" s="78" t="s">
        <v>151</v>
      </c>
      <c r="B14" s="37"/>
      <c r="C14" s="79">
        <f>1+1+2+1</f>
        <v>5</v>
      </c>
      <c r="D14" s="80">
        <f>1+1+2+1</f>
        <v>5</v>
      </c>
      <c r="E14" s="83"/>
      <c r="F14" s="79">
        <f>1+1+1+1</f>
        <v>4</v>
      </c>
      <c r="G14" s="81">
        <v>1</v>
      </c>
      <c r="H14" s="80"/>
      <c r="J14" s="84"/>
      <c r="K14" s="39"/>
      <c r="L14" s="39"/>
      <c r="M14" s="39"/>
      <c r="N14" s="187"/>
      <c r="O14" s="187"/>
      <c r="P14" s="188"/>
      <c r="Q14" s="188"/>
      <c r="R14" s="188"/>
      <c r="S14" s="188"/>
      <c r="T14" s="188"/>
      <c r="U14" s="39"/>
      <c r="V14" s="39"/>
      <c r="W14" s="39"/>
      <c r="X14" s="39"/>
    </row>
    <row r="15" spans="1:24" x14ac:dyDescent="0.25">
      <c r="A15" s="114" t="s">
        <v>8</v>
      </c>
      <c r="B15" s="37"/>
      <c r="C15" s="115">
        <f>3+1+2+2</f>
        <v>8</v>
      </c>
      <c r="D15" s="116">
        <f>3+1+2+2</f>
        <v>8</v>
      </c>
      <c r="E15" s="83"/>
      <c r="F15" s="115">
        <v>2</v>
      </c>
      <c r="G15" s="117">
        <f>1+1+2+1</f>
        <v>5</v>
      </c>
      <c r="H15" s="116">
        <v>1</v>
      </c>
      <c r="J15" s="118"/>
      <c r="K15" s="39"/>
      <c r="L15" s="39"/>
      <c r="M15" s="39"/>
      <c r="N15" s="24"/>
      <c r="O15" s="39"/>
      <c r="P15" s="24"/>
      <c r="Q15" s="24"/>
      <c r="R15" s="39"/>
      <c r="S15" s="24"/>
      <c r="T15" s="24"/>
      <c r="U15" s="24"/>
      <c r="V15" s="39"/>
      <c r="W15" s="24"/>
      <c r="X15" s="39"/>
    </row>
    <row r="16" spans="1:24" ht="14.25" customHeight="1" x14ac:dyDescent="0.25">
      <c r="A16" s="78" t="s">
        <v>300</v>
      </c>
      <c r="B16" s="37"/>
      <c r="C16" s="79">
        <v>1</v>
      </c>
      <c r="D16" s="80">
        <v>1</v>
      </c>
      <c r="E16" s="83"/>
      <c r="F16" s="79">
        <v>1</v>
      </c>
      <c r="G16" s="81"/>
      <c r="H16" s="80"/>
      <c r="J16" s="84"/>
      <c r="K16" s="39"/>
      <c r="L16" s="39"/>
      <c r="M16" s="39"/>
      <c r="N16" s="187"/>
      <c r="O16" s="187"/>
      <c r="P16" s="188"/>
      <c r="Q16" s="188"/>
      <c r="R16" s="188"/>
      <c r="S16" s="188"/>
      <c r="T16" s="188"/>
      <c r="U16" s="39"/>
      <c r="V16" s="39"/>
      <c r="W16" s="39"/>
      <c r="X16" s="39"/>
    </row>
    <row r="17" spans="1:24" x14ac:dyDescent="0.25">
      <c r="A17" s="114" t="s">
        <v>439</v>
      </c>
      <c r="B17" s="37"/>
      <c r="C17" s="115">
        <f>1+1</f>
        <v>2</v>
      </c>
      <c r="D17" s="116">
        <f>1+1</f>
        <v>2</v>
      </c>
      <c r="E17" s="83"/>
      <c r="F17" s="115">
        <f>1+1</f>
        <v>2</v>
      </c>
      <c r="G17" s="117"/>
      <c r="H17" s="116"/>
      <c r="J17" s="118"/>
      <c r="K17" s="39"/>
      <c r="L17" s="39"/>
      <c r="M17" s="39"/>
      <c r="N17" s="24"/>
      <c r="O17" s="39"/>
      <c r="P17" s="24"/>
      <c r="Q17" s="24"/>
      <c r="R17" s="39"/>
      <c r="S17" s="24"/>
      <c r="T17" s="24"/>
      <c r="U17" s="24"/>
      <c r="V17" s="39"/>
      <c r="W17" s="24"/>
      <c r="X17" s="39"/>
    </row>
    <row r="18" spans="1:24" ht="14.25" customHeight="1" x14ac:dyDescent="0.25">
      <c r="A18" s="78" t="s">
        <v>440</v>
      </c>
      <c r="B18" s="37"/>
      <c r="C18" s="79">
        <v>1</v>
      </c>
      <c r="D18" s="80">
        <v>1</v>
      </c>
      <c r="E18" s="83"/>
      <c r="F18" s="79">
        <v>1</v>
      </c>
      <c r="G18" s="81"/>
      <c r="H18" s="80"/>
      <c r="J18" s="84"/>
      <c r="K18" s="39"/>
      <c r="L18" s="39"/>
      <c r="M18" s="39"/>
      <c r="N18" s="187"/>
      <c r="O18" s="187"/>
      <c r="P18" s="188"/>
      <c r="Q18" s="188"/>
      <c r="R18" s="188"/>
      <c r="S18" s="188"/>
      <c r="T18" s="188"/>
      <c r="U18" s="39"/>
      <c r="V18" s="39"/>
      <c r="W18" s="39"/>
      <c r="X18" s="39"/>
    </row>
    <row r="19" spans="1:24" x14ac:dyDescent="0.25">
      <c r="A19" s="114" t="s">
        <v>441</v>
      </c>
      <c r="B19" s="37"/>
      <c r="C19" s="115">
        <v>1</v>
      </c>
      <c r="D19" s="116">
        <v>1</v>
      </c>
      <c r="E19" s="83"/>
      <c r="F19" s="115">
        <v>1</v>
      </c>
      <c r="G19" s="117"/>
      <c r="H19" s="116"/>
      <c r="J19" s="118"/>
      <c r="K19" s="39"/>
      <c r="L19" s="39"/>
      <c r="M19" s="39"/>
      <c r="N19" s="24"/>
      <c r="O19" s="39"/>
      <c r="P19" s="24"/>
      <c r="Q19" s="24"/>
      <c r="R19" s="39"/>
      <c r="S19" s="24"/>
      <c r="T19" s="24"/>
      <c r="U19" s="24"/>
      <c r="V19" s="39"/>
      <c r="W19" s="24"/>
      <c r="X19" s="39"/>
    </row>
    <row r="20" spans="1:24" ht="14.25" customHeight="1" x14ac:dyDescent="0.25">
      <c r="A20" s="78" t="s">
        <v>442</v>
      </c>
      <c r="B20" s="37"/>
      <c r="C20" s="79">
        <v>1</v>
      </c>
      <c r="D20" s="80">
        <v>1</v>
      </c>
      <c r="E20" s="83"/>
      <c r="F20" s="79">
        <v>0</v>
      </c>
      <c r="G20" s="81">
        <v>1</v>
      </c>
      <c r="H20" s="80"/>
      <c r="J20" s="84"/>
      <c r="K20" s="39"/>
      <c r="L20" s="39"/>
      <c r="M20" s="39"/>
      <c r="N20" s="187"/>
      <c r="O20" s="187"/>
      <c r="P20" s="188"/>
      <c r="Q20" s="188"/>
      <c r="R20" s="188"/>
      <c r="S20" s="188"/>
      <c r="T20" s="188"/>
      <c r="U20" s="39"/>
      <c r="V20" s="39"/>
      <c r="W20" s="39"/>
      <c r="X20" s="39"/>
    </row>
    <row r="21" spans="1:24" x14ac:dyDescent="0.25">
      <c r="A21" s="114" t="s">
        <v>443</v>
      </c>
      <c r="B21" s="37"/>
      <c r="C21" s="115">
        <f>1+1</f>
        <v>2</v>
      </c>
      <c r="D21" s="116">
        <f>1+1</f>
        <v>2</v>
      </c>
      <c r="E21" s="83"/>
      <c r="F21" s="115">
        <f>1+1</f>
        <v>2</v>
      </c>
      <c r="G21" s="117"/>
      <c r="H21" s="116"/>
      <c r="J21" s="118"/>
      <c r="K21" s="39"/>
      <c r="L21" s="39"/>
      <c r="M21" s="39"/>
      <c r="N21" s="24"/>
      <c r="O21" s="39"/>
      <c r="P21" s="24"/>
      <c r="Q21" s="24"/>
      <c r="R21" s="39"/>
      <c r="S21" s="24"/>
      <c r="T21" s="24"/>
      <c r="U21" s="24"/>
      <c r="V21" s="39"/>
      <c r="W21" s="24"/>
      <c r="X21" s="39"/>
    </row>
    <row r="22" spans="1:24" ht="14.25" customHeight="1" x14ac:dyDescent="0.25">
      <c r="A22" s="78" t="s">
        <v>444</v>
      </c>
      <c r="B22" s="37"/>
      <c r="C22" s="79">
        <f>1+2+1</f>
        <v>4</v>
      </c>
      <c r="D22" s="80">
        <f>1+2+1</f>
        <v>4</v>
      </c>
      <c r="E22" s="83"/>
      <c r="F22" s="79">
        <f>2+1</f>
        <v>3</v>
      </c>
      <c r="G22" s="81">
        <v>1</v>
      </c>
      <c r="H22" s="80"/>
      <c r="J22" s="84"/>
      <c r="K22" s="39"/>
      <c r="L22" s="39"/>
      <c r="M22" s="39"/>
      <c r="N22" s="187"/>
      <c r="O22" s="187"/>
      <c r="P22" s="188"/>
      <c r="Q22" s="188"/>
      <c r="R22" s="188"/>
      <c r="S22" s="188"/>
      <c r="T22" s="188"/>
      <c r="U22" s="39"/>
      <c r="V22" s="39"/>
      <c r="W22" s="39"/>
      <c r="X22" s="39"/>
    </row>
    <row r="23" spans="1:24" x14ac:dyDescent="0.25">
      <c r="A23" s="114" t="s">
        <v>445</v>
      </c>
      <c r="B23" s="37"/>
      <c r="C23" s="115">
        <f>1+1+1</f>
        <v>3</v>
      </c>
      <c r="D23" s="116">
        <f>1+1</f>
        <v>2</v>
      </c>
      <c r="E23" s="83"/>
      <c r="F23" s="115">
        <f>1+1</f>
        <v>2</v>
      </c>
      <c r="G23" s="117"/>
      <c r="H23" s="116">
        <v>1</v>
      </c>
      <c r="J23" s="118"/>
      <c r="K23" s="39"/>
      <c r="L23" s="39"/>
      <c r="M23" s="39"/>
      <c r="N23" s="24"/>
      <c r="O23" s="39"/>
      <c r="P23" s="24"/>
      <c r="Q23" s="24"/>
      <c r="R23" s="39"/>
      <c r="S23" s="24"/>
      <c r="T23" s="24"/>
      <c r="U23" s="24"/>
      <c r="V23" s="39"/>
      <c r="W23" s="24"/>
      <c r="X23" s="39"/>
    </row>
    <row r="24" spans="1:24" ht="14.25" customHeight="1" x14ac:dyDescent="0.25">
      <c r="A24" s="78" t="s">
        <v>446</v>
      </c>
      <c r="B24" s="37"/>
      <c r="C24" s="79">
        <f>1+2+1</f>
        <v>4</v>
      </c>
      <c r="D24" s="80">
        <f>1+2+1</f>
        <v>4</v>
      </c>
      <c r="E24" s="83"/>
      <c r="F24" s="79">
        <f>1+2+1</f>
        <v>4</v>
      </c>
      <c r="G24" s="81"/>
      <c r="H24" s="80"/>
      <c r="J24" s="84"/>
      <c r="K24" s="39"/>
      <c r="L24" s="39"/>
      <c r="M24" s="39"/>
      <c r="N24" s="187"/>
      <c r="O24" s="187"/>
      <c r="P24" s="188"/>
      <c r="Q24" s="188"/>
      <c r="R24" s="188"/>
      <c r="S24" s="188"/>
      <c r="T24" s="188"/>
      <c r="U24" s="39"/>
      <c r="V24" s="39"/>
      <c r="W24" s="39"/>
      <c r="X24" s="39"/>
    </row>
    <row r="25" spans="1:24" x14ac:dyDescent="0.25">
      <c r="A25" s="114" t="s">
        <v>306</v>
      </c>
      <c r="B25" s="37"/>
      <c r="C25" s="115">
        <f>1+1+1</f>
        <v>3</v>
      </c>
      <c r="D25" s="116">
        <f>1+1+1</f>
        <v>3</v>
      </c>
      <c r="E25" s="83"/>
      <c r="F25" s="115">
        <v>1</v>
      </c>
      <c r="G25" s="117">
        <v>1</v>
      </c>
      <c r="H25" s="116">
        <v>1</v>
      </c>
      <c r="J25" s="118"/>
      <c r="K25" s="39"/>
      <c r="L25" s="39"/>
      <c r="M25" s="39"/>
      <c r="N25" s="24"/>
      <c r="O25" s="39"/>
      <c r="P25" s="24"/>
      <c r="Q25" s="24"/>
      <c r="R25" s="39"/>
      <c r="S25" s="24"/>
      <c r="T25" s="24"/>
      <c r="U25" s="24"/>
      <c r="V25" s="39"/>
      <c r="W25" s="24"/>
      <c r="X25" s="39"/>
    </row>
    <row r="26" spans="1:24" ht="14.25" customHeight="1" x14ac:dyDescent="0.25">
      <c r="A26" s="78" t="s">
        <v>447</v>
      </c>
      <c r="B26" s="37"/>
      <c r="C26" s="79">
        <f>1+1</f>
        <v>2</v>
      </c>
      <c r="D26" s="80">
        <f>1+1</f>
        <v>2</v>
      </c>
      <c r="E26" s="83"/>
      <c r="F26" s="79">
        <f>1+1</f>
        <v>2</v>
      </c>
      <c r="G26" s="81"/>
      <c r="H26" s="80"/>
      <c r="J26" s="84"/>
      <c r="K26" s="39"/>
      <c r="L26" s="39"/>
      <c r="M26" s="39"/>
      <c r="N26" s="187"/>
      <c r="O26" s="187"/>
      <c r="P26" s="188"/>
      <c r="Q26" s="188"/>
      <c r="R26" s="188"/>
      <c r="S26" s="188"/>
      <c r="T26" s="188"/>
      <c r="U26" s="39"/>
      <c r="V26" s="39"/>
      <c r="W26" s="39"/>
      <c r="X26" s="39"/>
    </row>
    <row r="27" spans="1:24" x14ac:dyDescent="0.25">
      <c r="A27" s="114" t="s">
        <v>448</v>
      </c>
      <c r="B27" s="37"/>
      <c r="C27" s="115">
        <v>2</v>
      </c>
      <c r="D27" s="116">
        <v>2</v>
      </c>
      <c r="E27" s="83"/>
      <c r="F27" s="115">
        <v>2</v>
      </c>
      <c r="G27" s="117"/>
      <c r="H27" s="116"/>
      <c r="J27" s="118"/>
      <c r="K27" s="39"/>
      <c r="L27" s="39"/>
      <c r="M27" s="39"/>
      <c r="N27" s="24"/>
      <c r="O27" s="39"/>
      <c r="P27" s="24"/>
      <c r="Q27" s="24"/>
      <c r="R27" s="39"/>
      <c r="S27" s="24"/>
      <c r="T27" s="24"/>
      <c r="U27" s="24"/>
      <c r="V27" s="39"/>
      <c r="W27" s="24"/>
      <c r="X27" s="39"/>
    </row>
    <row r="28" spans="1:24" ht="14.25" customHeight="1" x14ac:dyDescent="0.25">
      <c r="A28" s="78" t="s">
        <v>154</v>
      </c>
      <c r="B28" s="37"/>
      <c r="C28" s="79">
        <v>1</v>
      </c>
      <c r="D28" s="80">
        <v>1</v>
      </c>
      <c r="E28" s="83"/>
      <c r="F28" s="79">
        <v>1</v>
      </c>
      <c r="G28" s="81"/>
      <c r="H28" s="80"/>
      <c r="J28" s="84"/>
      <c r="K28" s="39"/>
      <c r="L28" s="39"/>
      <c r="M28" s="39"/>
      <c r="N28" s="187"/>
      <c r="O28" s="187"/>
      <c r="P28" s="188"/>
      <c r="Q28" s="188"/>
      <c r="R28" s="188"/>
      <c r="S28" s="188"/>
      <c r="T28" s="188"/>
      <c r="U28" s="39"/>
      <c r="V28" s="39"/>
      <c r="W28" s="39"/>
      <c r="X28" s="39"/>
    </row>
    <row r="29" spans="1:24" x14ac:dyDescent="0.25">
      <c r="A29" s="114" t="s">
        <v>155</v>
      </c>
      <c r="B29" s="37"/>
      <c r="C29" s="115">
        <f>1+1+1</f>
        <v>3</v>
      </c>
      <c r="D29" s="116">
        <f>1+1+1</f>
        <v>3</v>
      </c>
      <c r="E29" s="83"/>
      <c r="F29" s="115">
        <f>1+1+1</f>
        <v>3</v>
      </c>
      <c r="G29" s="117"/>
      <c r="H29" s="116"/>
      <c r="J29" s="118"/>
      <c r="K29" s="39"/>
      <c r="L29" s="39"/>
      <c r="M29" s="39"/>
      <c r="N29" s="24"/>
      <c r="O29" s="39"/>
      <c r="P29" s="24"/>
      <c r="Q29" s="24"/>
      <c r="R29" s="39"/>
      <c r="S29" s="24"/>
      <c r="T29" s="24"/>
      <c r="U29" s="24"/>
      <c r="V29" s="39"/>
      <c r="W29" s="24"/>
      <c r="X29" s="39"/>
    </row>
    <row r="30" spans="1:24" ht="14.25" customHeight="1" x14ac:dyDescent="0.25">
      <c r="A30" s="78" t="s">
        <v>156</v>
      </c>
      <c r="B30" s="37"/>
      <c r="C30" s="79">
        <f>1+1</f>
        <v>2</v>
      </c>
      <c r="D30" s="80">
        <f>1+1</f>
        <v>2</v>
      </c>
      <c r="E30" s="83"/>
      <c r="F30" s="79">
        <f>1+1</f>
        <v>2</v>
      </c>
      <c r="G30" s="81"/>
      <c r="H30" s="80"/>
      <c r="J30" s="84"/>
      <c r="K30" s="39"/>
      <c r="L30" s="39"/>
      <c r="M30" s="39"/>
      <c r="N30" s="187"/>
      <c r="O30" s="187"/>
      <c r="P30" s="188"/>
      <c r="Q30" s="188"/>
      <c r="R30" s="188"/>
      <c r="S30" s="188"/>
      <c r="T30" s="188"/>
      <c r="U30" s="39"/>
      <c r="V30" s="39"/>
      <c r="W30" s="39"/>
      <c r="X30" s="39"/>
    </row>
    <row r="31" spans="1:24" x14ac:dyDescent="0.25">
      <c r="A31" s="114" t="s">
        <v>157</v>
      </c>
      <c r="B31" s="37"/>
      <c r="C31" s="115">
        <f>1+1</f>
        <v>2</v>
      </c>
      <c r="D31" s="116">
        <f>1+1</f>
        <v>2</v>
      </c>
      <c r="E31" s="83"/>
      <c r="F31" s="115">
        <v>1</v>
      </c>
      <c r="G31" s="117">
        <v>1</v>
      </c>
      <c r="H31" s="116"/>
      <c r="J31" s="118"/>
      <c r="K31" s="39"/>
      <c r="L31" s="39"/>
      <c r="M31" s="39"/>
      <c r="N31" s="24"/>
      <c r="O31" s="39"/>
      <c r="P31" s="24"/>
      <c r="Q31" s="24"/>
      <c r="R31" s="39"/>
      <c r="S31" s="24"/>
      <c r="T31" s="24"/>
      <c r="U31" s="24"/>
      <c r="V31" s="39"/>
      <c r="W31" s="24"/>
      <c r="X31" s="39"/>
    </row>
    <row r="32" spans="1:24" ht="14.25" customHeight="1" x14ac:dyDescent="0.25">
      <c r="A32" s="78" t="s">
        <v>126</v>
      </c>
      <c r="B32" s="37"/>
      <c r="C32" s="79">
        <v>1</v>
      </c>
      <c r="D32" s="80">
        <v>1</v>
      </c>
      <c r="E32" s="83"/>
      <c r="F32" s="79">
        <v>1</v>
      </c>
      <c r="G32" s="81">
        <v>0</v>
      </c>
      <c r="H32" s="80"/>
      <c r="J32" s="84"/>
      <c r="K32" s="39"/>
      <c r="L32" s="39"/>
      <c r="M32" s="39"/>
      <c r="N32" s="187"/>
      <c r="O32" s="187"/>
      <c r="P32" s="188"/>
      <c r="Q32" s="188"/>
      <c r="R32" s="188"/>
      <c r="S32" s="188"/>
      <c r="T32" s="188"/>
      <c r="U32" s="39"/>
      <c r="V32" s="39"/>
      <c r="W32" s="39"/>
      <c r="X32" s="39"/>
    </row>
    <row r="33" spans="1:24" x14ac:dyDescent="0.25">
      <c r="A33" s="114" t="s">
        <v>154</v>
      </c>
      <c r="B33" s="37"/>
      <c r="C33" s="115">
        <v>1</v>
      </c>
      <c r="D33" s="116">
        <v>1</v>
      </c>
      <c r="E33" s="83"/>
      <c r="F33" s="115">
        <v>0</v>
      </c>
      <c r="G33" s="117">
        <v>1</v>
      </c>
      <c r="H33" s="116"/>
      <c r="J33" s="118"/>
      <c r="K33" s="39"/>
      <c r="L33" s="39"/>
      <c r="M33" s="39"/>
      <c r="N33" s="24"/>
      <c r="O33" s="39"/>
      <c r="P33" s="24"/>
      <c r="Q33" s="24"/>
      <c r="R33" s="39"/>
      <c r="S33" s="24"/>
      <c r="T33" s="24"/>
      <c r="U33" s="24"/>
      <c r="V33" s="39"/>
      <c r="W33" s="24"/>
      <c r="X33" s="39"/>
    </row>
    <row r="34" spans="1:24" ht="14.25" customHeight="1" x14ac:dyDescent="0.25">
      <c r="A34" s="78" t="s">
        <v>153</v>
      </c>
      <c r="B34" s="37"/>
      <c r="C34" s="79">
        <f>1+1+1</f>
        <v>3</v>
      </c>
      <c r="D34" s="80">
        <f>1+1+1</f>
        <v>3</v>
      </c>
      <c r="E34" s="83"/>
      <c r="F34" s="79">
        <v>1</v>
      </c>
      <c r="G34" s="81">
        <f>1+1</f>
        <v>2</v>
      </c>
      <c r="H34" s="80"/>
      <c r="J34" s="84"/>
      <c r="K34" s="39"/>
      <c r="L34" s="39"/>
      <c r="M34" s="39"/>
      <c r="N34" s="187"/>
      <c r="O34" s="187"/>
      <c r="P34" s="188"/>
      <c r="Q34" s="188"/>
      <c r="R34" s="188"/>
      <c r="S34" s="188"/>
      <c r="T34" s="188"/>
      <c r="U34" s="39"/>
      <c r="V34" s="39"/>
      <c r="W34" s="39"/>
      <c r="X34" s="39"/>
    </row>
    <row r="35" spans="1:24" x14ac:dyDescent="0.25">
      <c r="A35" s="114" t="s">
        <v>449</v>
      </c>
      <c r="B35" s="37"/>
      <c r="C35" s="115">
        <v>1</v>
      </c>
      <c r="D35" s="116">
        <v>1</v>
      </c>
      <c r="E35" s="83"/>
      <c r="F35" s="115">
        <v>1</v>
      </c>
      <c r="G35" s="117"/>
      <c r="H35" s="116"/>
      <c r="J35" s="118"/>
      <c r="K35" s="39"/>
      <c r="L35" s="39"/>
      <c r="M35" s="39"/>
      <c r="N35" s="24"/>
      <c r="O35" s="39"/>
      <c r="P35" s="24"/>
      <c r="Q35" s="24"/>
      <c r="R35" s="39"/>
      <c r="S35" s="24"/>
      <c r="T35" s="24"/>
      <c r="U35" s="24"/>
      <c r="V35" s="39"/>
      <c r="W35" s="24"/>
      <c r="X35" s="39"/>
    </row>
    <row r="36" spans="1:24" ht="14.25" customHeight="1" x14ac:dyDescent="0.25">
      <c r="A36" s="78" t="s">
        <v>450</v>
      </c>
      <c r="B36" s="37"/>
      <c r="C36" s="79">
        <f>1+1</f>
        <v>2</v>
      </c>
      <c r="D36" s="80">
        <f>1+1</f>
        <v>2</v>
      </c>
      <c r="E36" s="83"/>
      <c r="F36" s="79">
        <f>1+1</f>
        <v>2</v>
      </c>
      <c r="G36" s="81"/>
      <c r="H36" s="80"/>
      <c r="J36" s="84"/>
      <c r="K36" s="39"/>
      <c r="L36" s="39"/>
      <c r="M36" s="39"/>
      <c r="N36" s="187"/>
      <c r="O36" s="187"/>
      <c r="P36" s="188"/>
      <c r="Q36" s="188"/>
      <c r="R36" s="188"/>
      <c r="S36" s="188"/>
      <c r="T36" s="188"/>
      <c r="U36" s="39"/>
      <c r="V36" s="39"/>
      <c r="W36" s="39"/>
      <c r="X36" s="39"/>
    </row>
    <row r="37" spans="1:24" x14ac:dyDescent="0.25">
      <c r="A37" s="114" t="s">
        <v>451</v>
      </c>
      <c r="B37" s="37"/>
      <c r="C37" s="115">
        <v>1</v>
      </c>
      <c r="D37" s="116">
        <v>0</v>
      </c>
      <c r="E37" s="83"/>
      <c r="F37" s="115"/>
      <c r="G37" s="117"/>
      <c r="H37" s="116"/>
      <c r="J37" s="118"/>
      <c r="K37" s="39"/>
      <c r="L37" s="39"/>
      <c r="M37" s="39"/>
      <c r="N37" s="24"/>
      <c r="O37" s="39"/>
      <c r="P37" s="24"/>
      <c r="Q37" s="24"/>
      <c r="R37" s="39"/>
      <c r="S37" s="24"/>
      <c r="T37" s="24"/>
      <c r="U37" s="24"/>
      <c r="V37" s="39"/>
      <c r="W37" s="24"/>
      <c r="X37" s="39"/>
    </row>
    <row r="38" spans="1:24" ht="14.25" customHeight="1" x14ac:dyDescent="0.25">
      <c r="A38" s="78" t="s">
        <v>452</v>
      </c>
      <c r="B38" s="37"/>
      <c r="C38" s="79">
        <v>1</v>
      </c>
      <c r="D38" s="80">
        <v>1</v>
      </c>
      <c r="E38" s="83"/>
      <c r="F38" s="79">
        <v>0</v>
      </c>
      <c r="G38" s="81">
        <v>1</v>
      </c>
      <c r="H38" s="80"/>
      <c r="J38" s="84"/>
      <c r="K38" s="39"/>
      <c r="L38" s="39"/>
      <c r="M38" s="39"/>
      <c r="N38" s="187"/>
      <c r="O38" s="187"/>
      <c r="P38" s="188"/>
      <c r="Q38" s="188"/>
      <c r="R38" s="188"/>
      <c r="S38" s="188"/>
      <c r="T38" s="188"/>
      <c r="U38" s="39"/>
      <c r="V38" s="39"/>
      <c r="W38" s="39"/>
      <c r="X38" s="39"/>
    </row>
    <row r="39" spans="1:24" x14ac:dyDescent="0.25">
      <c r="A39" s="114" t="s">
        <v>453</v>
      </c>
      <c r="B39" s="37"/>
      <c r="C39" s="115">
        <v>1</v>
      </c>
      <c r="D39" s="116">
        <v>1</v>
      </c>
      <c r="E39" s="83"/>
      <c r="F39" s="115">
        <v>1</v>
      </c>
      <c r="G39" s="117"/>
      <c r="H39" s="116"/>
      <c r="J39" s="118"/>
      <c r="K39" s="39"/>
      <c r="L39" s="39"/>
      <c r="M39" s="39"/>
      <c r="N39" s="24"/>
      <c r="O39" s="39"/>
      <c r="P39" s="24"/>
      <c r="Q39" s="24"/>
      <c r="R39" s="39"/>
      <c r="S39" s="24"/>
      <c r="T39" s="24"/>
      <c r="U39" s="24"/>
      <c r="V39" s="39"/>
      <c r="W39" s="24"/>
      <c r="X39" s="39"/>
    </row>
    <row r="40" spans="1:24" ht="14.25" customHeight="1" x14ac:dyDescent="0.25">
      <c r="A40" s="78" t="s">
        <v>454</v>
      </c>
      <c r="B40" s="37"/>
      <c r="C40" s="79">
        <f>1+1+1</f>
        <v>3</v>
      </c>
      <c r="D40" s="80">
        <f>1+1+1</f>
        <v>3</v>
      </c>
      <c r="E40" s="83"/>
      <c r="F40" s="79">
        <v>0</v>
      </c>
      <c r="G40" s="81">
        <f>1+1+1</f>
        <v>3</v>
      </c>
      <c r="H40" s="80"/>
      <c r="J40" s="84"/>
      <c r="K40" s="39"/>
      <c r="L40" s="39"/>
      <c r="M40" s="39"/>
      <c r="N40" s="187"/>
      <c r="O40" s="187"/>
      <c r="P40" s="188"/>
      <c r="Q40" s="188"/>
      <c r="R40" s="188"/>
      <c r="S40" s="188"/>
      <c r="T40" s="188"/>
      <c r="U40" s="39"/>
      <c r="V40" s="39"/>
      <c r="W40" s="39"/>
      <c r="X40" s="39"/>
    </row>
    <row r="41" spans="1:24" x14ac:dyDescent="0.25">
      <c r="A41" s="114" t="s">
        <v>455</v>
      </c>
      <c r="B41" s="37"/>
      <c r="C41" s="115">
        <v>1</v>
      </c>
      <c r="D41" s="116">
        <v>1</v>
      </c>
      <c r="E41" s="83"/>
      <c r="F41" s="115"/>
      <c r="G41" s="117">
        <v>1</v>
      </c>
      <c r="H41" s="116"/>
      <c r="J41" s="118"/>
      <c r="K41" s="39"/>
      <c r="L41" s="39"/>
      <c r="M41" s="39"/>
      <c r="N41" s="24"/>
      <c r="O41" s="39"/>
      <c r="P41" s="24"/>
      <c r="Q41" s="24"/>
      <c r="R41" s="39"/>
      <c r="S41" s="24"/>
      <c r="T41" s="24"/>
      <c r="U41" s="24"/>
      <c r="V41" s="39"/>
      <c r="W41" s="24"/>
      <c r="X41" s="39"/>
    </row>
    <row r="42" spans="1:24" ht="14.25" customHeight="1" x14ac:dyDescent="0.25">
      <c r="A42" s="78" t="s">
        <v>456</v>
      </c>
      <c r="B42" s="37"/>
      <c r="C42" s="79">
        <v>1</v>
      </c>
      <c r="D42" s="80">
        <v>1</v>
      </c>
      <c r="E42" s="83"/>
      <c r="F42" s="79">
        <v>1</v>
      </c>
      <c r="G42" s="81"/>
      <c r="H42" s="80"/>
      <c r="J42" s="84"/>
      <c r="K42" s="39"/>
      <c r="L42" s="39"/>
      <c r="M42" s="39"/>
      <c r="N42" s="187"/>
      <c r="O42" s="187"/>
      <c r="P42" s="188"/>
      <c r="Q42" s="188"/>
      <c r="R42" s="188"/>
      <c r="S42" s="188"/>
      <c r="T42" s="188"/>
      <c r="U42" s="39"/>
      <c r="V42" s="39"/>
      <c r="W42" s="39"/>
      <c r="X42" s="39"/>
    </row>
    <row r="43" spans="1:24" x14ac:dyDescent="0.25">
      <c r="A43" s="114" t="s">
        <v>457</v>
      </c>
      <c r="B43" s="37"/>
      <c r="C43" s="115">
        <v>1</v>
      </c>
      <c r="D43" s="116">
        <v>0</v>
      </c>
      <c r="E43" s="83"/>
      <c r="F43" s="115"/>
      <c r="G43" s="117"/>
      <c r="H43" s="116"/>
      <c r="J43" s="118"/>
      <c r="K43" s="39"/>
      <c r="L43" s="39"/>
      <c r="M43" s="39"/>
      <c r="N43" s="24"/>
      <c r="O43" s="39"/>
      <c r="P43" s="24"/>
      <c r="Q43" s="24"/>
      <c r="R43" s="39"/>
      <c r="S43" s="24"/>
      <c r="T43" s="24"/>
      <c r="U43" s="24"/>
      <c r="V43" s="39"/>
      <c r="W43" s="24"/>
      <c r="X43" s="39"/>
    </row>
    <row r="44" spans="1:24" ht="14.25" customHeight="1" x14ac:dyDescent="0.25">
      <c r="A44" s="78" t="s">
        <v>458</v>
      </c>
      <c r="B44" s="37"/>
      <c r="C44" s="79">
        <f>1+1+1</f>
        <v>3</v>
      </c>
      <c r="D44" s="80">
        <f>1+1+1</f>
        <v>3</v>
      </c>
      <c r="E44" s="83"/>
      <c r="F44" s="79"/>
      <c r="G44" s="81">
        <f>1+1+1</f>
        <v>3</v>
      </c>
      <c r="H44" s="80"/>
      <c r="J44" s="84"/>
      <c r="K44" s="39"/>
      <c r="L44" s="39"/>
      <c r="M44" s="39"/>
      <c r="N44" s="187"/>
      <c r="O44" s="187"/>
      <c r="P44" s="188"/>
      <c r="Q44" s="188"/>
      <c r="R44" s="188"/>
      <c r="S44" s="188"/>
      <c r="T44" s="188"/>
      <c r="U44" s="39"/>
      <c r="V44" s="39"/>
      <c r="W44" s="39"/>
      <c r="X44" s="39"/>
    </row>
    <row r="45" spans="1:24" x14ac:dyDescent="0.25">
      <c r="A45" s="114" t="s">
        <v>452</v>
      </c>
      <c r="B45" s="37"/>
      <c r="C45" s="115">
        <f>1+1</f>
        <v>2</v>
      </c>
      <c r="D45" s="116">
        <f>1+1</f>
        <v>2</v>
      </c>
      <c r="E45" s="83"/>
      <c r="F45" s="115"/>
      <c r="G45" s="117">
        <f>1+1</f>
        <v>2</v>
      </c>
      <c r="H45" s="116"/>
      <c r="J45" s="118"/>
      <c r="K45" s="39"/>
      <c r="L45" s="39"/>
      <c r="M45" s="39"/>
      <c r="N45" s="24"/>
      <c r="O45" s="39"/>
      <c r="P45" s="24"/>
      <c r="Q45" s="24"/>
      <c r="R45" s="39"/>
      <c r="S45" s="24"/>
      <c r="T45" s="24"/>
      <c r="U45" s="24"/>
      <c r="V45" s="39"/>
      <c r="W45" s="24"/>
      <c r="X45" s="39"/>
    </row>
    <row r="46" spans="1:24" ht="14.25" customHeight="1" x14ac:dyDescent="0.25">
      <c r="A46" s="78" t="s">
        <v>451</v>
      </c>
      <c r="B46" s="37"/>
      <c r="C46" s="79">
        <v>1</v>
      </c>
      <c r="D46" s="80">
        <v>1</v>
      </c>
      <c r="E46" s="83"/>
      <c r="F46" s="79">
        <v>1</v>
      </c>
      <c r="G46" s="81"/>
      <c r="H46" s="80"/>
      <c r="J46" s="84"/>
      <c r="K46" s="39"/>
      <c r="L46" s="39"/>
      <c r="M46" s="39"/>
      <c r="N46" s="187"/>
      <c r="O46" s="187"/>
      <c r="P46" s="188"/>
      <c r="Q46" s="188"/>
      <c r="R46" s="188"/>
      <c r="S46" s="188"/>
      <c r="T46" s="188"/>
      <c r="U46" s="39"/>
      <c r="V46" s="39"/>
      <c r="W46" s="39"/>
      <c r="X46" s="39"/>
    </row>
    <row r="47" spans="1:24" x14ac:dyDescent="0.25">
      <c r="A47" s="114" t="s">
        <v>459</v>
      </c>
      <c r="B47" s="37"/>
      <c r="C47" s="115">
        <v>1</v>
      </c>
      <c r="D47" s="116">
        <v>1</v>
      </c>
      <c r="E47" s="83"/>
      <c r="F47" s="115">
        <v>1</v>
      </c>
      <c r="G47" s="117"/>
      <c r="H47" s="116"/>
      <c r="J47" s="118"/>
      <c r="K47" s="39"/>
      <c r="L47" s="39"/>
      <c r="M47" s="39"/>
      <c r="N47" s="24"/>
      <c r="O47" s="39"/>
      <c r="P47" s="24"/>
      <c r="Q47" s="24"/>
      <c r="R47" s="39"/>
      <c r="S47" s="24"/>
      <c r="T47" s="24"/>
      <c r="U47" s="24"/>
      <c r="V47" s="39"/>
      <c r="W47" s="24"/>
      <c r="X47" s="39"/>
    </row>
    <row r="48" spans="1:24" ht="14.25" customHeight="1" x14ac:dyDescent="0.25">
      <c r="A48" s="78" t="s">
        <v>454</v>
      </c>
      <c r="B48" s="37"/>
      <c r="C48" s="79">
        <v>1</v>
      </c>
      <c r="D48" s="80">
        <v>1</v>
      </c>
      <c r="E48" s="83"/>
      <c r="F48" s="79">
        <v>1</v>
      </c>
      <c r="G48" s="81"/>
      <c r="H48" s="80"/>
      <c r="J48" s="84"/>
      <c r="K48" s="39"/>
      <c r="L48" s="39"/>
      <c r="M48" s="39"/>
      <c r="N48" s="187"/>
      <c r="O48" s="187"/>
      <c r="P48" s="188"/>
      <c r="Q48" s="188"/>
      <c r="R48" s="188"/>
      <c r="S48" s="188"/>
      <c r="T48" s="188"/>
      <c r="U48" s="39"/>
      <c r="V48" s="39"/>
      <c r="W48" s="39"/>
      <c r="X48" s="39"/>
    </row>
    <row r="49" spans="1:24" x14ac:dyDescent="0.25">
      <c r="A49" s="114" t="s">
        <v>460</v>
      </c>
      <c r="B49" s="37"/>
      <c r="C49" s="115">
        <v>1</v>
      </c>
      <c r="D49" s="116">
        <v>1</v>
      </c>
      <c r="E49" s="83"/>
      <c r="F49" s="115">
        <v>1</v>
      </c>
      <c r="G49" s="117"/>
      <c r="H49" s="116"/>
      <c r="J49" s="118"/>
      <c r="K49" s="39"/>
      <c r="L49" s="39"/>
      <c r="M49" s="39"/>
      <c r="N49" s="24"/>
      <c r="O49" s="39"/>
      <c r="P49" s="24"/>
      <c r="Q49" s="24"/>
      <c r="R49" s="39"/>
      <c r="S49" s="24"/>
      <c r="T49" s="24"/>
      <c r="U49" s="24"/>
      <c r="V49" s="39"/>
      <c r="W49" s="24"/>
      <c r="X49" s="39"/>
    </row>
    <row r="50" spans="1:24" ht="14.25" customHeight="1" x14ac:dyDescent="0.25">
      <c r="A50" s="78" t="s">
        <v>461</v>
      </c>
      <c r="B50" s="37"/>
      <c r="C50" s="79">
        <v>1</v>
      </c>
      <c r="D50" s="80">
        <v>1</v>
      </c>
      <c r="E50" s="83"/>
      <c r="F50" s="79"/>
      <c r="G50" s="81">
        <v>1</v>
      </c>
      <c r="H50" s="80"/>
      <c r="J50" s="84"/>
      <c r="K50" s="39"/>
      <c r="L50" s="39"/>
      <c r="M50" s="39"/>
      <c r="N50" s="187"/>
      <c r="O50" s="187"/>
      <c r="P50" s="188"/>
      <c r="Q50" s="188"/>
      <c r="R50" s="188"/>
      <c r="S50" s="188"/>
      <c r="T50" s="188"/>
      <c r="U50" s="39"/>
      <c r="V50" s="39"/>
      <c r="W50" s="39"/>
      <c r="X50" s="39"/>
    </row>
    <row r="51" spans="1:24" x14ac:dyDescent="0.25">
      <c r="A51" s="114" t="s">
        <v>462</v>
      </c>
      <c r="B51" s="37"/>
      <c r="C51" s="115">
        <f>2+1</f>
        <v>3</v>
      </c>
      <c r="D51" s="116">
        <f>2+1</f>
        <v>3</v>
      </c>
      <c r="E51" s="83"/>
      <c r="F51" s="115">
        <v>2</v>
      </c>
      <c r="G51" s="117">
        <v>1</v>
      </c>
      <c r="H51" s="116"/>
      <c r="J51" s="118"/>
      <c r="K51" s="39"/>
      <c r="L51" s="39"/>
      <c r="M51" s="39"/>
      <c r="N51" s="24"/>
      <c r="O51" s="39"/>
      <c r="P51" s="24"/>
      <c r="Q51" s="24"/>
      <c r="R51" s="39"/>
      <c r="S51" s="24"/>
      <c r="T51" s="24"/>
      <c r="U51" s="24"/>
      <c r="V51" s="39"/>
      <c r="W51" s="24"/>
      <c r="X51" s="39"/>
    </row>
    <row r="52" spans="1:24" ht="14.25" customHeight="1" x14ac:dyDescent="0.25">
      <c r="A52" s="78" t="s">
        <v>463</v>
      </c>
      <c r="B52" s="37"/>
      <c r="C52" s="79">
        <v>1</v>
      </c>
      <c r="D52" s="80">
        <v>1</v>
      </c>
      <c r="E52" s="83"/>
      <c r="F52" s="79">
        <v>1</v>
      </c>
      <c r="G52" s="81"/>
      <c r="H52" s="80"/>
      <c r="J52" s="84"/>
      <c r="K52" s="39"/>
      <c r="L52" s="39"/>
      <c r="M52" s="39"/>
      <c r="N52" s="187"/>
      <c r="O52" s="187"/>
      <c r="P52" s="188"/>
      <c r="Q52" s="188"/>
      <c r="R52" s="188"/>
      <c r="S52" s="188"/>
      <c r="T52" s="188"/>
      <c r="U52" s="39"/>
      <c r="V52" s="39"/>
      <c r="W52" s="39"/>
      <c r="X52" s="39"/>
    </row>
    <row r="53" spans="1:24" x14ac:dyDescent="0.25">
      <c r="A53" s="114" t="s">
        <v>464</v>
      </c>
      <c r="B53" s="37"/>
      <c r="C53" s="115">
        <v>1</v>
      </c>
      <c r="D53" s="116">
        <v>1</v>
      </c>
      <c r="E53" s="83"/>
      <c r="F53" s="115">
        <v>1</v>
      </c>
      <c r="G53" s="117"/>
      <c r="H53" s="116"/>
      <c r="J53" s="118"/>
      <c r="K53" s="39"/>
      <c r="L53" s="39"/>
      <c r="M53" s="39"/>
      <c r="N53" s="24"/>
      <c r="O53" s="39"/>
      <c r="P53" s="24"/>
      <c r="Q53" s="24"/>
      <c r="R53" s="39"/>
      <c r="S53" s="24"/>
      <c r="T53" s="24"/>
      <c r="U53" s="24"/>
      <c r="V53" s="39"/>
      <c r="W53" s="24"/>
      <c r="X53" s="39"/>
    </row>
    <row r="54" spans="1:24" ht="14.25" customHeight="1" x14ac:dyDescent="0.25">
      <c r="A54" s="78" t="s">
        <v>465</v>
      </c>
      <c r="B54" s="37"/>
      <c r="C54" s="79">
        <v>1</v>
      </c>
      <c r="D54" s="80">
        <v>1</v>
      </c>
      <c r="E54" s="83"/>
      <c r="F54" s="79">
        <v>1</v>
      </c>
      <c r="G54" s="81"/>
      <c r="H54" s="80"/>
      <c r="J54" s="84"/>
      <c r="K54" s="39"/>
      <c r="L54" s="39"/>
      <c r="M54" s="39"/>
      <c r="N54" s="187"/>
      <c r="O54" s="187"/>
      <c r="P54" s="188"/>
      <c r="Q54" s="188"/>
      <c r="R54" s="188"/>
      <c r="S54" s="188"/>
      <c r="T54" s="188"/>
      <c r="U54" s="39"/>
      <c r="V54" s="39"/>
      <c r="W54" s="39"/>
      <c r="X54" s="39"/>
    </row>
    <row r="55" spans="1:24" x14ac:dyDescent="0.25">
      <c r="A55" s="114" t="s">
        <v>466</v>
      </c>
      <c r="B55" s="37"/>
      <c r="C55" s="115">
        <v>1</v>
      </c>
      <c r="D55" s="116">
        <v>1</v>
      </c>
      <c r="E55" s="83"/>
      <c r="F55" s="115">
        <v>1</v>
      </c>
      <c r="G55" s="117"/>
      <c r="H55" s="116"/>
      <c r="J55" s="118"/>
      <c r="K55" s="39"/>
      <c r="L55" s="39"/>
      <c r="M55" s="39"/>
      <c r="N55" s="24"/>
      <c r="O55" s="39"/>
      <c r="P55" s="24"/>
      <c r="Q55" s="24"/>
      <c r="R55" s="39"/>
      <c r="S55" s="24"/>
      <c r="T55" s="24"/>
      <c r="U55" s="24"/>
      <c r="V55" s="39"/>
      <c r="W55" s="24"/>
      <c r="X55" s="39"/>
    </row>
    <row r="56" spans="1:24" ht="14.25" customHeight="1" x14ac:dyDescent="0.25">
      <c r="A56" s="78" t="s">
        <v>467</v>
      </c>
      <c r="B56" s="37"/>
      <c r="C56" s="79">
        <v>1</v>
      </c>
      <c r="D56" s="80">
        <v>1</v>
      </c>
      <c r="E56" s="83"/>
      <c r="F56" s="79">
        <v>1</v>
      </c>
      <c r="G56" s="81"/>
      <c r="H56" s="80"/>
      <c r="J56" s="84"/>
      <c r="K56" s="39"/>
      <c r="L56" s="39"/>
      <c r="M56" s="39"/>
      <c r="N56" s="187"/>
      <c r="O56" s="187"/>
      <c r="P56" s="188"/>
      <c r="Q56" s="188"/>
      <c r="R56" s="188"/>
      <c r="S56" s="188"/>
      <c r="T56" s="188"/>
      <c r="U56" s="39"/>
      <c r="V56" s="39"/>
      <c r="W56" s="39"/>
      <c r="X56" s="39"/>
    </row>
    <row r="57" spans="1:24" x14ac:dyDescent="0.25">
      <c r="A57" s="114" t="s">
        <v>468</v>
      </c>
      <c r="B57" s="37"/>
      <c r="C57" s="115">
        <v>1</v>
      </c>
      <c r="D57" s="116">
        <v>1</v>
      </c>
      <c r="E57" s="83"/>
      <c r="F57" s="115">
        <v>0</v>
      </c>
      <c r="G57" s="117">
        <v>1</v>
      </c>
      <c r="H57" s="116"/>
      <c r="J57" s="118"/>
      <c r="K57" s="39"/>
      <c r="L57" s="39"/>
      <c r="M57" s="39"/>
      <c r="N57" s="24"/>
      <c r="O57" s="39"/>
      <c r="P57" s="24"/>
      <c r="Q57" s="24"/>
      <c r="R57" s="39"/>
      <c r="S57" s="24"/>
      <c r="T57" s="24"/>
      <c r="U57" s="24"/>
      <c r="V57" s="39"/>
      <c r="W57" s="24"/>
      <c r="X57" s="39"/>
    </row>
    <row r="58" spans="1:24" ht="14.25" customHeight="1" x14ac:dyDescent="0.25">
      <c r="A58" s="78" t="s">
        <v>469</v>
      </c>
      <c r="B58" s="37"/>
      <c r="C58" s="79">
        <v>1</v>
      </c>
      <c r="D58" s="80">
        <v>1</v>
      </c>
      <c r="E58" s="83"/>
      <c r="F58" s="79">
        <v>0</v>
      </c>
      <c r="G58" s="81">
        <v>1</v>
      </c>
      <c r="H58" s="80"/>
      <c r="J58" s="84"/>
      <c r="K58" s="39"/>
      <c r="L58" s="39"/>
      <c r="M58" s="39"/>
      <c r="N58" s="187"/>
      <c r="O58" s="187"/>
      <c r="P58" s="188"/>
      <c r="Q58" s="188"/>
      <c r="R58" s="188"/>
      <c r="S58" s="188"/>
      <c r="T58" s="188"/>
      <c r="V58" s="39"/>
    </row>
    <row r="59" spans="1:24" x14ac:dyDescent="0.25">
      <c r="A59" s="114" t="s">
        <v>126</v>
      </c>
      <c r="B59" s="37"/>
      <c r="C59" s="115">
        <v>1</v>
      </c>
      <c r="D59" s="116">
        <v>1</v>
      </c>
      <c r="E59" s="83"/>
      <c r="F59" s="115">
        <v>1</v>
      </c>
      <c r="G59" s="117"/>
      <c r="H59" s="116"/>
      <c r="J59" s="118"/>
      <c r="K59" s="39"/>
      <c r="L59" s="39"/>
      <c r="M59" s="39"/>
      <c r="N59" s="24"/>
      <c r="O59" s="39"/>
      <c r="P59" s="24"/>
      <c r="Q59" s="24"/>
      <c r="R59" s="39"/>
      <c r="S59" s="24"/>
      <c r="T59" s="24"/>
      <c r="U59" s="24"/>
      <c r="V59" s="39"/>
      <c r="W59" s="24"/>
    </row>
    <row r="60" spans="1:24" ht="14.25" customHeight="1" x14ac:dyDescent="0.25">
      <c r="A60" s="78" t="s">
        <v>461</v>
      </c>
      <c r="B60" s="37"/>
      <c r="C60" s="79">
        <v>1</v>
      </c>
      <c r="D60" s="80">
        <v>1</v>
      </c>
      <c r="E60" s="83"/>
      <c r="F60" s="79">
        <v>1</v>
      </c>
      <c r="G60" s="81"/>
      <c r="H60" s="80"/>
      <c r="J60" s="84"/>
      <c r="K60" s="39"/>
      <c r="L60" s="39"/>
      <c r="M60" s="39"/>
      <c r="N60" s="187"/>
      <c r="O60" s="187"/>
      <c r="P60" s="188"/>
      <c r="Q60" s="188"/>
      <c r="R60" s="188"/>
      <c r="S60" s="188"/>
      <c r="T60" s="188"/>
      <c r="U60" s="39"/>
      <c r="V60" s="39"/>
      <c r="W60" s="39"/>
    </row>
    <row r="61" spans="1:24" x14ac:dyDescent="0.25">
      <c r="A61" s="114" t="s">
        <v>470</v>
      </c>
      <c r="B61" s="37"/>
      <c r="C61" s="115">
        <v>1</v>
      </c>
      <c r="D61" s="116">
        <v>1</v>
      </c>
      <c r="E61" s="83"/>
      <c r="F61" s="115">
        <v>1</v>
      </c>
      <c r="G61" s="117"/>
      <c r="H61" s="116"/>
      <c r="J61" s="118"/>
      <c r="K61" s="39"/>
      <c r="L61" s="39"/>
      <c r="M61" s="39"/>
      <c r="N61" s="24"/>
      <c r="O61" s="39"/>
      <c r="P61" s="24"/>
      <c r="Q61" s="24"/>
      <c r="R61" s="39"/>
      <c r="S61" s="24"/>
      <c r="T61" s="24"/>
      <c r="U61" s="24"/>
      <c r="V61" s="39"/>
      <c r="W61" s="24"/>
    </row>
    <row r="62" spans="1:24" x14ac:dyDescent="0.25">
      <c r="A62" s="174" t="s">
        <v>480</v>
      </c>
      <c r="B62" s="175"/>
      <c r="C62" s="176">
        <f>SUM(C1:C61)</f>
        <v>150</v>
      </c>
      <c r="D62" s="177">
        <f>SUM(D1:D61)</f>
        <v>147</v>
      </c>
      <c r="E62" s="178"/>
      <c r="F62" s="176">
        <f>SUM(F1:F61)</f>
        <v>80</v>
      </c>
      <c r="G62" s="179">
        <f>SUM(G1:G61)</f>
        <v>63</v>
      </c>
      <c r="H62" s="177">
        <f>SUM(H1:H61)</f>
        <v>5</v>
      </c>
      <c r="I62" s="173">
        <f>SUM(I1:I61)</f>
        <v>0</v>
      </c>
      <c r="J62" s="180">
        <f>SUM(J1:J61)</f>
        <v>22</v>
      </c>
      <c r="K62" s="39"/>
      <c r="L62" s="39"/>
      <c r="M62" s="39"/>
      <c r="N62" s="39"/>
      <c r="O62" s="39"/>
      <c r="P62" s="83"/>
      <c r="Q62" s="83"/>
      <c r="R62" s="83"/>
      <c r="S62" s="83"/>
      <c r="T62" s="83"/>
      <c r="U62" s="83"/>
      <c r="V62" s="39"/>
      <c r="W62" s="83"/>
    </row>
    <row r="63" spans="1:24" x14ac:dyDescent="0.25">
      <c r="A63" s="39" t="s">
        <v>471</v>
      </c>
      <c r="C63" s="39"/>
      <c r="D63" s="39"/>
      <c r="F63" s="39"/>
      <c r="G63" s="39"/>
      <c r="H63" s="39"/>
      <c r="J63" s="39"/>
      <c r="K63" s="39"/>
      <c r="L63" s="39"/>
      <c r="M63" s="39"/>
      <c r="N63" s="39"/>
      <c r="O63" s="39"/>
      <c r="P63" s="83"/>
      <c r="Q63" s="83"/>
      <c r="R63" s="83"/>
      <c r="S63" s="83"/>
      <c r="T63" s="83"/>
      <c r="U63" s="83"/>
      <c r="V63" s="39"/>
      <c r="W63" s="83"/>
    </row>
    <row r="64" spans="1:24" hidden="1" x14ac:dyDescent="0.25">
      <c r="A64" s="39"/>
      <c r="C64" s="39"/>
      <c r="D64" s="39"/>
      <c r="F64" s="39"/>
      <c r="G64" s="39"/>
      <c r="H64" s="39"/>
      <c r="J64" s="39"/>
      <c r="K64" s="39"/>
      <c r="L64" s="39"/>
      <c r="M64" s="39"/>
      <c r="N64" s="119"/>
      <c r="O64" s="39"/>
      <c r="P64" s="83"/>
      <c r="Q64" s="83"/>
      <c r="R64" s="83"/>
      <c r="S64" s="83"/>
      <c r="T64" s="83"/>
      <c r="U64" s="83"/>
      <c r="V64" s="39"/>
      <c r="W64" s="83"/>
    </row>
    <row r="65" spans="1:23" hidden="1" x14ac:dyDescent="0.25">
      <c r="C65" s="39"/>
      <c r="D65" s="39"/>
      <c r="F65" s="39"/>
      <c r="G65" s="39"/>
      <c r="H65" s="39"/>
      <c r="K65" s="39"/>
      <c r="L65" s="39"/>
      <c r="M65" s="39"/>
      <c r="N65" s="119"/>
      <c r="O65" s="39"/>
      <c r="P65" s="83"/>
      <c r="Q65" s="83"/>
      <c r="R65" s="83"/>
      <c r="S65" s="83"/>
      <c r="T65" s="83"/>
      <c r="U65" s="83"/>
      <c r="V65" s="39"/>
      <c r="W65" s="83"/>
    </row>
    <row r="66" spans="1:23" hidden="1" x14ac:dyDescent="0.25">
      <c r="A66" s="24"/>
      <c r="C66" s="24"/>
      <c r="D66" s="24"/>
      <c r="F66" s="24"/>
      <c r="G66" s="24"/>
      <c r="H66" s="24"/>
      <c r="J66" s="24"/>
      <c r="K66" s="39"/>
      <c r="L66" s="39"/>
      <c r="M66" s="39"/>
      <c r="N66" s="39"/>
      <c r="O66" s="39"/>
      <c r="P66" s="83"/>
      <c r="Q66" s="83"/>
      <c r="R66" s="83"/>
      <c r="S66" s="83"/>
      <c r="T66" s="83"/>
      <c r="U66" s="83"/>
      <c r="V66" s="39"/>
      <c r="W66" s="83"/>
    </row>
    <row r="67" spans="1:23" hidden="1" x14ac:dyDescent="0.25">
      <c r="A67" s="39"/>
      <c r="C67" s="83"/>
      <c r="D67" s="83"/>
      <c r="E67" s="83"/>
      <c r="F67" s="83"/>
      <c r="G67" s="83"/>
      <c r="H67" s="83"/>
      <c r="J67" s="83"/>
      <c r="K67" s="39"/>
      <c r="L67" s="39"/>
      <c r="M67" s="39"/>
      <c r="N67" s="39"/>
      <c r="O67" s="39"/>
      <c r="P67" s="83"/>
      <c r="Q67" s="83"/>
      <c r="R67" s="83"/>
      <c r="S67" s="83"/>
      <c r="T67" s="83"/>
      <c r="U67" s="83"/>
      <c r="V67" s="39"/>
      <c r="W67" s="83"/>
    </row>
    <row r="68" spans="1:23" hidden="1" x14ac:dyDescent="0.25">
      <c r="A68" s="82"/>
      <c r="C68" s="25"/>
      <c r="D68" s="25"/>
      <c r="E68" s="83"/>
      <c r="F68" s="25"/>
      <c r="G68" s="25"/>
      <c r="H68" s="25"/>
      <c r="J68" s="25"/>
      <c r="K68" s="39"/>
      <c r="L68" s="39"/>
      <c r="M68" s="39"/>
      <c r="N68" s="39"/>
      <c r="O68" s="39"/>
      <c r="P68" s="83"/>
      <c r="Q68" s="83"/>
      <c r="R68" s="83"/>
      <c r="S68" s="83"/>
      <c r="T68" s="83"/>
      <c r="U68" s="83"/>
      <c r="V68" s="39"/>
      <c r="W68" s="83"/>
    </row>
    <row r="69" spans="1:23" hidden="1" x14ac:dyDescent="0.25">
      <c r="A69" s="39"/>
      <c r="C69" s="83"/>
      <c r="D69" s="83"/>
      <c r="E69" s="83"/>
      <c r="F69" s="83"/>
      <c r="G69" s="83"/>
      <c r="H69" s="83"/>
      <c r="J69" s="83"/>
      <c r="K69" s="39"/>
      <c r="L69" s="39"/>
      <c r="M69" s="39"/>
      <c r="N69" s="120"/>
      <c r="O69" s="39"/>
      <c r="P69" s="83"/>
      <c r="Q69" s="83"/>
      <c r="R69" s="83"/>
      <c r="S69" s="83"/>
      <c r="T69" s="83"/>
      <c r="U69" s="83"/>
      <c r="V69" s="39"/>
      <c r="W69" s="83"/>
    </row>
    <row r="70" spans="1:23" hidden="1" x14ac:dyDescent="0.25">
      <c r="A70" s="82"/>
      <c r="C70" s="25"/>
      <c r="D70" s="25"/>
      <c r="E70" s="83"/>
      <c r="F70" s="25"/>
      <c r="G70" s="25"/>
      <c r="H70" s="25"/>
      <c r="J70" s="25"/>
      <c r="K70" s="39"/>
      <c r="L70" s="39"/>
      <c r="M70" s="39"/>
      <c r="N70" s="120"/>
      <c r="O70" s="39"/>
      <c r="P70" s="83"/>
      <c r="Q70" s="83"/>
      <c r="R70" s="83"/>
      <c r="S70" s="83"/>
      <c r="T70" s="83"/>
      <c r="U70" s="83"/>
      <c r="V70" s="39"/>
      <c r="W70" s="83"/>
    </row>
    <row r="71" spans="1:23" hidden="1" x14ac:dyDescent="0.25">
      <c r="A71" s="39"/>
      <c r="C71" s="83"/>
      <c r="D71" s="83"/>
      <c r="E71" s="83"/>
      <c r="F71" s="83"/>
      <c r="G71" s="83"/>
      <c r="H71" s="83"/>
      <c r="J71" s="83"/>
      <c r="K71" s="39"/>
      <c r="L71" s="39"/>
      <c r="M71" s="39"/>
      <c r="N71" s="120"/>
      <c r="O71" s="39"/>
      <c r="P71" s="83"/>
      <c r="Q71" s="83"/>
      <c r="R71" s="83"/>
      <c r="S71" s="83"/>
      <c r="T71" s="83"/>
      <c r="U71" s="83"/>
      <c r="V71" s="39"/>
      <c r="W71" s="83"/>
    </row>
    <row r="72" spans="1:23" hidden="1" x14ac:dyDescent="0.25">
      <c r="A72" s="82"/>
      <c r="C72" s="25"/>
      <c r="D72" s="25"/>
      <c r="E72" s="83"/>
      <c r="F72" s="25"/>
      <c r="G72" s="25"/>
      <c r="H72" s="25"/>
      <c r="J72" s="25"/>
      <c r="K72" s="39"/>
      <c r="L72" s="39"/>
      <c r="M72" s="39"/>
      <c r="N72" s="121"/>
      <c r="O72" s="39"/>
      <c r="P72" s="83"/>
      <c r="Q72" s="83"/>
      <c r="R72" s="83"/>
      <c r="S72" s="83"/>
      <c r="T72" s="83"/>
      <c r="U72" s="83"/>
      <c r="V72" s="39"/>
      <c r="W72" s="83"/>
    </row>
    <row r="73" spans="1:23" hidden="1" x14ac:dyDescent="0.25">
      <c r="A73" s="39"/>
      <c r="C73" s="83"/>
      <c r="D73" s="83"/>
      <c r="E73" s="83"/>
      <c r="F73" s="83"/>
      <c r="G73" s="83"/>
      <c r="H73" s="83"/>
      <c r="J73" s="83"/>
      <c r="K73" s="39"/>
      <c r="L73" s="39"/>
      <c r="M73" s="39"/>
      <c r="N73" s="39"/>
      <c r="O73" s="39"/>
      <c r="P73" s="83"/>
      <c r="Q73" s="83"/>
      <c r="R73" s="83"/>
      <c r="S73" s="83"/>
      <c r="T73" s="83"/>
      <c r="U73" s="83"/>
      <c r="V73" s="39"/>
      <c r="W73" s="83"/>
    </row>
    <row r="74" spans="1:23" hidden="1" x14ac:dyDescent="0.25">
      <c r="A74" s="82"/>
      <c r="C74" s="25"/>
      <c r="D74" s="25"/>
      <c r="E74" s="83"/>
      <c r="F74" s="25"/>
      <c r="G74" s="25"/>
      <c r="H74" s="25"/>
      <c r="J74" s="25"/>
      <c r="N74" s="39"/>
      <c r="O74" s="39"/>
      <c r="P74" s="83"/>
      <c r="Q74" s="83"/>
      <c r="R74" s="83"/>
      <c r="S74" s="83"/>
      <c r="T74" s="83"/>
      <c r="U74" s="83"/>
      <c r="V74" s="39"/>
      <c r="W74" s="83"/>
    </row>
    <row r="75" spans="1:23" hidden="1" x14ac:dyDescent="0.25">
      <c r="A75" s="39"/>
      <c r="C75" s="83"/>
      <c r="D75" s="83"/>
      <c r="E75" s="83"/>
      <c r="F75" s="83"/>
      <c r="G75" s="83"/>
      <c r="H75" s="83"/>
      <c r="J75" s="83"/>
      <c r="N75" s="39"/>
      <c r="O75" s="39"/>
      <c r="P75" s="39"/>
      <c r="Q75" s="39"/>
      <c r="R75" s="39"/>
      <c r="S75" s="39"/>
      <c r="T75" s="39"/>
      <c r="U75" s="39"/>
      <c r="V75" s="39"/>
      <c r="W75" s="39"/>
    </row>
    <row r="76" spans="1:23" hidden="1" x14ac:dyDescent="0.25">
      <c r="A76" s="82"/>
      <c r="C76" s="25"/>
      <c r="D76" s="25"/>
      <c r="E76" s="83"/>
      <c r="F76" s="25"/>
      <c r="G76" s="25"/>
      <c r="H76" s="25"/>
      <c r="J76" s="25"/>
      <c r="N76" s="39"/>
      <c r="O76" s="39"/>
      <c r="P76" s="39"/>
      <c r="Q76" s="39"/>
      <c r="R76" s="39"/>
      <c r="S76" s="39"/>
      <c r="T76" s="39"/>
      <c r="U76" s="39"/>
      <c r="V76" s="39"/>
      <c r="W76" s="39"/>
    </row>
    <row r="77" spans="1:23" hidden="1" x14ac:dyDescent="0.25">
      <c r="A77" s="39"/>
      <c r="C77" s="83"/>
      <c r="D77" s="83"/>
      <c r="E77" s="83"/>
      <c r="F77" s="83"/>
      <c r="G77" s="83"/>
      <c r="H77" s="83"/>
      <c r="J77" s="83"/>
      <c r="N77" s="39"/>
      <c r="O77" s="39"/>
      <c r="P77" s="39"/>
      <c r="Q77" s="39"/>
      <c r="R77" s="39"/>
      <c r="S77" s="39"/>
      <c r="T77" s="39"/>
      <c r="U77" s="39"/>
      <c r="V77" s="39"/>
      <c r="W77" s="39"/>
    </row>
    <row r="78" spans="1:23" ht="23.25" hidden="1" x14ac:dyDescent="0.25">
      <c r="A78" s="39"/>
      <c r="C78" s="83"/>
      <c r="D78" s="83"/>
      <c r="E78" s="83"/>
      <c r="F78" s="83"/>
      <c r="G78" s="83"/>
      <c r="H78" s="83"/>
      <c r="J78" s="83"/>
      <c r="N78" s="187"/>
      <c r="O78" s="187"/>
      <c r="P78" s="188"/>
      <c r="Q78" s="188"/>
      <c r="R78" s="188"/>
      <c r="S78" s="188"/>
      <c r="T78" s="188"/>
      <c r="U78" s="39"/>
      <c r="V78" s="39"/>
      <c r="W78" s="39"/>
    </row>
    <row r="79" spans="1:23" hidden="1" x14ac:dyDescent="0.25">
      <c r="A79" s="39"/>
      <c r="C79" s="83"/>
      <c r="D79" s="83"/>
      <c r="E79" s="83"/>
      <c r="F79" s="83"/>
      <c r="G79" s="83"/>
      <c r="H79" s="83"/>
      <c r="J79" s="83"/>
      <c r="N79" s="122"/>
      <c r="O79" s="39"/>
      <c r="P79" s="24"/>
      <c r="Q79" s="24"/>
      <c r="R79" s="39"/>
      <c r="S79" s="24"/>
      <c r="T79" s="24"/>
      <c r="U79" s="24"/>
      <c r="V79" s="39"/>
      <c r="W79" s="24"/>
    </row>
    <row r="80" spans="1:23" hidden="1" x14ac:dyDescent="0.25">
      <c r="A80" s="39"/>
      <c r="C80" s="83"/>
      <c r="D80" s="83"/>
      <c r="E80" s="83"/>
      <c r="F80" s="83"/>
      <c r="G80" s="83"/>
      <c r="H80" s="83"/>
      <c r="J80" s="83"/>
      <c r="N80" s="122"/>
      <c r="O80" s="39"/>
      <c r="P80" s="25"/>
      <c r="Q80" s="25"/>
      <c r="R80" s="83"/>
      <c r="S80" s="25"/>
      <c r="T80" s="25"/>
      <c r="U80" s="25"/>
      <c r="V80" s="39"/>
      <c r="W80" s="25"/>
    </row>
    <row r="81" spans="1:23" hidden="1" x14ac:dyDescent="0.25">
      <c r="A81" s="39"/>
      <c r="C81" s="83"/>
      <c r="D81" s="83"/>
      <c r="E81" s="83"/>
      <c r="F81" s="83"/>
      <c r="G81" s="83"/>
      <c r="H81" s="83"/>
      <c r="J81" s="83"/>
      <c r="N81" s="122"/>
      <c r="O81" s="39"/>
      <c r="P81" s="83"/>
      <c r="Q81" s="83"/>
      <c r="R81" s="83"/>
      <c r="S81" s="83"/>
      <c r="T81" s="83"/>
      <c r="U81" s="83"/>
      <c r="V81" s="39"/>
      <c r="W81" s="83"/>
    </row>
    <row r="82" spans="1:23" hidden="1" x14ac:dyDescent="0.25">
      <c r="A82" s="39"/>
      <c r="C82" s="83"/>
      <c r="D82" s="83"/>
      <c r="E82" s="83"/>
      <c r="F82" s="83"/>
      <c r="G82" s="83"/>
      <c r="H82" s="83"/>
      <c r="J82" s="83"/>
      <c r="N82" s="123"/>
      <c r="O82" s="39"/>
      <c r="P82" s="83"/>
      <c r="Q82" s="83"/>
      <c r="R82" s="83"/>
      <c r="S82" s="83"/>
      <c r="T82" s="83"/>
      <c r="U82" s="83"/>
      <c r="V82" s="39"/>
      <c r="W82" s="83"/>
    </row>
    <row r="83" spans="1:23" hidden="1" x14ac:dyDescent="0.25">
      <c r="A83" s="39"/>
      <c r="C83" s="83"/>
      <c r="D83" s="83"/>
      <c r="E83" s="83"/>
      <c r="F83" s="83"/>
      <c r="G83" s="83"/>
      <c r="H83" s="83"/>
      <c r="J83" s="83"/>
      <c r="N83" s="39"/>
      <c r="O83" s="39"/>
      <c r="P83" s="83"/>
      <c r="Q83" s="83"/>
      <c r="R83" s="83"/>
      <c r="S83" s="83"/>
      <c r="T83" s="83"/>
      <c r="U83" s="83"/>
      <c r="V83" s="39"/>
      <c r="W83" s="83"/>
    </row>
    <row r="84" spans="1:23" hidden="1" x14ac:dyDescent="0.25">
      <c r="A84" s="39"/>
      <c r="C84" s="83"/>
      <c r="D84" s="83"/>
      <c r="E84" s="83"/>
      <c r="F84" s="83"/>
      <c r="G84" s="83"/>
      <c r="H84" s="83"/>
      <c r="J84" s="83"/>
      <c r="N84" s="39"/>
      <c r="O84" s="39"/>
      <c r="P84" s="83"/>
      <c r="Q84" s="83"/>
      <c r="R84" s="83"/>
      <c r="S84" s="83"/>
      <c r="T84" s="83"/>
      <c r="U84" s="83"/>
      <c r="V84" s="39"/>
      <c r="W84" s="83"/>
    </row>
    <row r="85" spans="1:23" hidden="1" x14ac:dyDescent="0.25">
      <c r="A85" s="39"/>
      <c r="C85" s="83"/>
      <c r="D85" s="83"/>
      <c r="E85" s="83"/>
      <c r="F85" s="83"/>
      <c r="G85" s="83"/>
      <c r="H85" s="83"/>
      <c r="J85" s="83"/>
      <c r="N85" s="39"/>
      <c r="O85" s="39"/>
      <c r="P85" s="83"/>
      <c r="Q85" s="83"/>
      <c r="R85" s="83"/>
      <c r="S85" s="83"/>
      <c r="T85" s="83"/>
      <c r="U85" s="83"/>
      <c r="V85" s="39"/>
      <c r="W85" s="83"/>
    </row>
    <row r="86" spans="1:23" hidden="1" x14ac:dyDescent="0.25">
      <c r="A86" s="39"/>
      <c r="C86" s="83"/>
      <c r="D86" s="83"/>
      <c r="E86" s="83"/>
      <c r="F86" s="83"/>
      <c r="G86" s="83"/>
      <c r="H86" s="83"/>
      <c r="J86" s="83"/>
      <c r="N86" s="39"/>
      <c r="O86" s="39"/>
      <c r="P86" s="83"/>
      <c r="Q86" s="83"/>
      <c r="R86" s="83"/>
      <c r="S86" s="83"/>
      <c r="T86" s="83"/>
      <c r="U86" s="83"/>
      <c r="V86" s="39"/>
      <c r="W86" s="83"/>
    </row>
    <row r="87" spans="1:23" hidden="1" x14ac:dyDescent="0.25">
      <c r="A87" s="39"/>
      <c r="C87" s="83"/>
      <c r="D87" s="83"/>
      <c r="E87" s="83"/>
      <c r="F87" s="83"/>
      <c r="G87" s="83"/>
      <c r="H87" s="83"/>
      <c r="J87" s="83"/>
      <c r="N87" s="39"/>
      <c r="O87" s="39"/>
      <c r="P87" s="83"/>
      <c r="Q87" s="83"/>
      <c r="R87" s="83"/>
      <c r="S87" s="83"/>
      <c r="T87" s="83"/>
      <c r="U87" s="83"/>
      <c r="V87" s="39"/>
      <c r="W87" s="83"/>
    </row>
    <row r="88" spans="1:23" hidden="1" x14ac:dyDescent="0.25">
      <c r="A88" s="39"/>
      <c r="C88" s="83"/>
      <c r="D88" s="83"/>
      <c r="E88" s="83"/>
      <c r="F88" s="83"/>
      <c r="G88" s="83"/>
      <c r="H88" s="83"/>
      <c r="J88" s="83"/>
      <c r="N88" s="39"/>
      <c r="O88" s="39"/>
      <c r="P88" s="83"/>
      <c r="Q88" s="83"/>
      <c r="R88" s="83"/>
      <c r="S88" s="83"/>
      <c r="T88" s="83"/>
      <c r="U88" s="83"/>
      <c r="V88" s="39"/>
      <c r="W88" s="83"/>
    </row>
    <row r="89" spans="1:23" hidden="1" x14ac:dyDescent="0.25">
      <c r="A89" s="39"/>
      <c r="C89" s="83"/>
      <c r="D89" s="83"/>
      <c r="E89" s="83"/>
      <c r="F89" s="83"/>
      <c r="G89" s="83"/>
      <c r="H89" s="83"/>
      <c r="J89" s="83"/>
      <c r="N89" s="39"/>
      <c r="O89" s="39"/>
      <c r="P89" s="83"/>
      <c r="Q89" s="83"/>
      <c r="R89" s="83"/>
      <c r="S89" s="83"/>
      <c r="T89" s="83"/>
      <c r="U89" s="83"/>
      <c r="V89" s="39"/>
      <c r="W89" s="83"/>
    </row>
    <row r="90" spans="1:23" hidden="1" x14ac:dyDescent="0.25">
      <c r="A90" s="39"/>
      <c r="C90" s="83"/>
      <c r="D90" s="83"/>
      <c r="E90" s="83"/>
      <c r="F90" s="83"/>
      <c r="G90" s="83"/>
      <c r="H90" s="83"/>
      <c r="J90" s="83"/>
      <c r="N90" s="39"/>
      <c r="O90" s="39"/>
      <c r="P90" s="83"/>
      <c r="Q90" s="83"/>
      <c r="R90" s="83"/>
      <c r="S90" s="83"/>
      <c r="T90" s="83"/>
      <c r="U90" s="83"/>
      <c r="V90" s="39"/>
      <c r="W90" s="83"/>
    </row>
    <row r="91" spans="1:23" hidden="1" x14ac:dyDescent="0.25">
      <c r="A91" s="39"/>
      <c r="C91" s="83"/>
      <c r="D91" s="83"/>
      <c r="E91" s="83"/>
      <c r="F91" s="83"/>
      <c r="G91" s="83"/>
      <c r="H91" s="83"/>
      <c r="J91" s="83"/>
      <c r="N91" s="39"/>
      <c r="O91" s="39"/>
      <c r="P91" s="83"/>
      <c r="Q91" s="83"/>
      <c r="R91" s="83"/>
      <c r="S91" s="83"/>
      <c r="T91" s="83"/>
      <c r="U91" s="83"/>
      <c r="V91" s="39"/>
      <c r="W91" s="83"/>
    </row>
    <row r="92" spans="1:23" hidden="1" x14ac:dyDescent="0.25">
      <c r="A92" s="39"/>
      <c r="C92" s="83"/>
      <c r="D92" s="83"/>
      <c r="E92" s="83"/>
      <c r="F92" s="83"/>
      <c r="G92" s="83"/>
      <c r="H92" s="83"/>
      <c r="J92" s="83"/>
      <c r="N92" s="39"/>
      <c r="O92" s="39"/>
      <c r="P92" s="83"/>
      <c r="Q92" s="83"/>
      <c r="R92" s="83"/>
      <c r="S92" s="83"/>
      <c r="T92" s="83"/>
      <c r="U92" s="83"/>
      <c r="V92" s="39"/>
      <c r="W92" s="83"/>
    </row>
    <row r="93" spans="1:23" hidden="1" x14ac:dyDescent="0.25">
      <c r="A93" s="39"/>
      <c r="C93" s="83"/>
      <c r="D93" s="83"/>
      <c r="E93" s="83"/>
      <c r="F93" s="83"/>
      <c r="G93" s="83"/>
      <c r="H93" s="83"/>
      <c r="J93" s="83"/>
      <c r="N93" s="39"/>
      <c r="O93" s="39"/>
      <c r="P93" s="83"/>
      <c r="Q93" s="83"/>
      <c r="R93" s="83"/>
      <c r="S93" s="83"/>
      <c r="T93" s="83"/>
      <c r="U93" s="83"/>
      <c r="V93" s="39"/>
      <c r="W93" s="83"/>
    </row>
    <row r="94" spans="1:23" hidden="1" x14ac:dyDescent="0.25">
      <c r="A94" s="39"/>
      <c r="C94" s="83"/>
      <c r="D94" s="83"/>
      <c r="E94" s="83"/>
      <c r="F94" s="83"/>
      <c r="G94" s="83"/>
      <c r="H94" s="83"/>
      <c r="J94" s="83"/>
      <c r="N94" s="39"/>
      <c r="O94" s="39"/>
      <c r="P94" s="83"/>
      <c r="Q94" s="83"/>
      <c r="R94" s="83"/>
      <c r="S94" s="83"/>
      <c r="T94" s="83"/>
      <c r="U94" s="83"/>
      <c r="V94" s="39"/>
      <c r="W94" s="83"/>
    </row>
    <row r="95" spans="1:23" hidden="1" x14ac:dyDescent="0.25">
      <c r="A95" s="39"/>
      <c r="C95" s="83"/>
      <c r="D95" s="83"/>
      <c r="E95" s="83"/>
      <c r="F95" s="83"/>
      <c r="G95" s="83"/>
      <c r="H95" s="83"/>
      <c r="J95" s="83"/>
      <c r="N95" s="39"/>
      <c r="O95" s="39"/>
      <c r="P95" s="83"/>
      <c r="Q95" s="83"/>
      <c r="R95" s="83"/>
      <c r="S95" s="83"/>
      <c r="T95" s="83"/>
      <c r="U95" s="83"/>
      <c r="V95" s="39"/>
      <c r="W95" s="83"/>
    </row>
    <row r="96" spans="1:23" hidden="1" x14ac:dyDescent="0.25">
      <c r="A96" s="39"/>
      <c r="C96" s="83"/>
      <c r="D96" s="83"/>
      <c r="E96" s="83"/>
      <c r="F96" s="83"/>
      <c r="G96" s="83"/>
      <c r="H96" s="83"/>
      <c r="J96" s="83"/>
      <c r="N96" s="39"/>
      <c r="O96" s="39"/>
      <c r="P96" s="83"/>
      <c r="Q96" s="83"/>
      <c r="R96" s="83"/>
      <c r="S96" s="83"/>
      <c r="T96" s="83"/>
      <c r="U96" s="83"/>
      <c r="V96" s="39"/>
      <c r="W96" s="83"/>
    </row>
    <row r="97" spans="1:23" hidden="1" x14ac:dyDescent="0.25">
      <c r="A97" s="39"/>
      <c r="C97" s="83"/>
      <c r="D97" s="83"/>
      <c r="E97" s="83"/>
      <c r="F97" s="83"/>
      <c r="G97" s="83"/>
      <c r="H97" s="83"/>
      <c r="J97" s="83"/>
      <c r="N97" s="39"/>
      <c r="O97" s="39"/>
      <c r="P97" s="83"/>
      <c r="Q97" s="83"/>
      <c r="R97" s="83"/>
      <c r="S97" s="83"/>
      <c r="T97" s="83"/>
      <c r="U97" s="83"/>
      <c r="V97" s="39"/>
      <c r="W97" s="83"/>
    </row>
    <row r="98" spans="1:23" hidden="1" x14ac:dyDescent="0.25">
      <c r="A98" s="39"/>
      <c r="C98" s="39"/>
      <c r="D98" s="39"/>
      <c r="F98" s="39"/>
      <c r="G98" s="39"/>
      <c r="H98" s="39"/>
      <c r="J98" s="39"/>
      <c r="N98" s="39"/>
      <c r="O98" s="39"/>
      <c r="P98" s="83"/>
      <c r="Q98" s="83"/>
      <c r="R98" s="83"/>
      <c r="S98" s="83"/>
      <c r="T98" s="83"/>
      <c r="U98" s="83"/>
      <c r="V98" s="39"/>
      <c r="W98" s="83"/>
    </row>
    <row r="99" spans="1:23" hidden="1" x14ac:dyDescent="0.25">
      <c r="A99" s="39"/>
      <c r="C99" s="39"/>
      <c r="D99" s="39"/>
      <c r="F99" s="39"/>
      <c r="G99" s="39"/>
      <c r="H99" s="39"/>
      <c r="J99" s="39"/>
      <c r="N99" s="39"/>
      <c r="O99" s="39"/>
      <c r="P99" s="83"/>
      <c r="Q99" s="83"/>
      <c r="R99" s="83"/>
      <c r="S99" s="83"/>
      <c r="T99" s="83"/>
      <c r="U99" s="83"/>
      <c r="V99" s="39"/>
      <c r="W99" s="83"/>
    </row>
    <row r="100" spans="1:23" hidden="1" x14ac:dyDescent="0.25">
      <c r="A100" s="39"/>
      <c r="C100" s="39"/>
      <c r="D100" s="39"/>
      <c r="F100" s="39"/>
      <c r="G100" s="39"/>
      <c r="H100" s="39"/>
      <c r="J100" s="39"/>
      <c r="N100" s="39"/>
      <c r="O100" s="39"/>
      <c r="P100" s="83"/>
      <c r="Q100" s="83"/>
      <c r="R100" s="83"/>
      <c r="S100" s="83"/>
      <c r="T100" s="83"/>
      <c r="U100" s="83"/>
      <c r="V100" s="39"/>
      <c r="W100" s="83"/>
    </row>
    <row r="101" spans="1:23" hidden="1" x14ac:dyDescent="0.25">
      <c r="A101" s="39"/>
      <c r="C101" s="39"/>
      <c r="D101" s="39"/>
      <c r="F101" s="39"/>
      <c r="G101" s="39"/>
      <c r="H101" s="39"/>
      <c r="J101" s="39"/>
      <c r="N101" s="39"/>
      <c r="O101" s="39"/>
      <c r="P101" s="83"/>
      <c r="Q101" s="83"/>
      <c r="R101" s="83"/>
      <c r="S101" s="83"/>
      <c r="T101" s="83"/>
      <c r="U101" s="83"/>
      <c r="V101" s="39"/>
      <c r="W101" s="83"/>
    </row>
    <row r="102" spans="1:23" hidden="1" x14ac:dyDescent="0.25">
      <c r="A102" s="39"/>
      <c r="C102" s="39"/>
      <c r="D102" s="39"/>
      <c r="F102" s="39"/>
      <c r="G102" s="39"/>
      <c r="H102" s="39"/>
      <c r="J102" s="39"/>
      <c r="N102" s="39"/>
      <c r="O102" s="39"/>
      <c r="P102" s="83"/>
      <c r="Q102" s="83"/>
      <c r="R102" s="83"/>
      <c r="S102" s="83"/>
      <c r="T102" s="83"/>
      <c r="U102" s="83"/>
      <c r="V102" s="39"/>
      <c r="W102" s="83"/>
    </row>
    <row r="103" spans="1:23" hidden="1" x14ac:dyDescent="0.25">
      <c r="A103" s="39"/>
      <c r="C103" s="39"/>
      <c r="D103" s="39"/>
      <c r="F103" s="39"/>
      <c r="G103" s="39"/>
      <c r="H103" s="39"/>
      <c r="J103" s="39"/>
      <c r="N103" s="39"/>
      <c r="O103" s="39"/>
      <c r="P103" s="83"/>
      <c r="Q103" s="83"/>
      <c r="R103" s="83"/>
      <c r="S103" s="83"/>
      <c r="T103" s="83"/>
      <c r="U103" s="83"/>
      <c r="V103" s="39"/>
      <c r="W103" s="83"/>
    </row>
    <row r="104" spans="1:23" hidden="1" x14ac:dyDescent="0.25">
      <c r="A104" s="39"/>
      <c r="C104" s="39"/>
      <c r="D104" s="39"/>
      <c r="F104" s="39"/>
      <c r="G104" s="39"/>
      <c r="H104" s="39"/>
      <c r="J104" s="39"/>
      <c r="N104" s="39"/>
      <c r="O104" s="39"/>
      <c r="P104" s="83"/>
      <c r="Q104" s="83"/>
      <c r="R104" s="83"/>
      <c r="S104" s="83"/>
      <c r="T104" s="83"/>
      <c r="U104" s="83"/>
      <c r="V104" s="39"/>
      <c r="W104" s="83"/>
    </row>
    <row r="105" spans="1:23" hidden="1" x14ac:dyDescent="0.25">
      <c r="A105" s="39"/>
      <c r="C105" s="39"/>
      <c r="D105" s="39"/>
      <c r="F105" s="39"/>
      <c r="G105" s="39"/>
      <c r="H105" s="39"/>
      <c r="J105" s="39"/>
      <c r="N105" s="39"/>
      <c r="O105" s="39"/>
      <c r="P105" s="83"/>
      <c r="Q105" s="83"/>
      <c r="R105" s="83"/>
      <c r="S105" s="83"/>
      <c r="T105" s="83"/>
      <c r="U105" s="83"/>
      <c r="V105" s="39"/>
      <c r="W105" s="83"/>
    </row>
    <row r="106" spans="1:23" hidden="1" x14ac:dyDescent="0.25">
      <c r="N106" s="39"/>
      <c r="O106" s="39"/>
      <c r="P106" s="83"/>
      <c r="Q106" s="83"/>
      <c r="R106" s="83"/>
      <c r="S106" s="83"/>
      <c r="T106" s="83"/>
      <c r="U106" s="83"/>
      <c r="V106" s="39"/>
      <c r="W106" s="83"/>
    </row>
    <row r="107" spans="1:23" hidden="1" x14ac:dyDescent="0.25">
      <c r="N107" s="39"/>
      <c r="O107" s="39"/>
      <c r="P107" s="83"/>
      <c r="Q107" s="83"/>
      <c r="R107" s="83"/>
      <c r="S107" s="83"/>
      <c r="T107" s="83"/>
      <c r="U107" s="83"/>
      <c r="V107" s="39"/>
      <c r="W107" s="83"/>
    </row>
    <row r="108" spans="1:23" hidden="1" x14ac:dyDescent="0.25">
      <c r="N108" s="39"/>
      <c r="O108" s="39"/>
      <c r="P108" s="83"/>
      <c r="Q108" s="83"/>
      <c r="R108" s="83"/>
      <c r="S108" s="83"/>
      <c r="T108" s="83"/>
      <c r="U108" s="83"/>
      <c r="V108" s="39"/>
      <c r="W108" s="83"/>
    </row>
    <row r="109" spans="1:23" hidden="1" x14ac:dyDescent="0.25">
      <c r="N109" s="39"/>
      <c r="O109" s="39"/>
      <c r="P109" s="39"/>
      <c r="Q109" s="39"/>
      <c r="R109" s="39"/>
      <c r="S109" s="39"/>
      <c r="T109" s="39"/>
      <c r="U109" s="39"/>
      <c r="V109" s="39"/>
      <c r="W109" s="39"/>
    </row>
  </sheetData>
  <mergeCells count="30">
    <mergeCell ref="N14:T14"/>
    <mergeCell ref="A4:G4"/>
    <mergeCell ref="N6:T6"/>
    <mergeCell ref="N8:T8"/>
    <mergeCell ref="N10:T10"/>
    <mergeCell ref="N12:T12"/>
    <mergeCell ref="N38:T38"/>
    <mergeCell ref="N16:T16"/>
    <mergeCell ref="N18:T18"/>
    <mergeCell ref="N20:T20"/>
    <mergeCell ref="N22:T22"/>
    <mergeCell ref="N24:T24"/>
    <mergeCell ref="N26:T26"/>
    <mergeCell ref="N28:T28"/>
    <mergeCell ref="N30:T30"/>
    <mergeCell ref="N32:T32"/>
    <mergeCell ref="N34:T34"/>
    <mergeCell ref="N36:T36"/>
    <mergeCell ref="N78:T78"/>
    <mergeCell ref="N40:T40"/>
    <mergeCell ref="N42:T42"/>
    <mergeCell ref="N44:T44"/>
    <mergeCell ref="N46:T46"/>
    <mergeCell ref="N48:T48"/>
    <mergeCell ref="N50:T50"/>
    <mergeCell ref="N52:T52"/>
    <mergeCell ref="N54:T54"/>
    <mergeCell ref="N56:T56"/>
    <mergeCell ref="N58:T58"/>
    <mergeCell ref="N60:T60"/>
  </mergeCells>
  <conditionalFormatting sqref="F2:F3 E1">
    <cfRule type="iconSet" priority="2">
      <iconSet iconSet="3TrafficLights2">
        <cfvo type="percent" val="0"/>
        <cfvo type="percent" val="33"/>
        <cfvo type="percent" val="67"/>
      </iconSet>
    </cfRule>
  </conditionalFormatting>
  <conditionalFormatting sqref="M1:M3">
    <cfRule type="iconSet" priority="1">
      <iconSet iconSet="3TrafficLights2">
        <cfvo type="percent" val="0"/>
        <cfvo type="percent" val="33"/>
        <cfvo type="percent" val="67"/>
      </iconSet>
    </cfRule>
  </conditionalFormatting>
  <printOptions horizontalCentered="1"/>
  <pageMargins left="0" right="0" top="0" bottom="0" header="0.31496062992125984" footer="0.31496062992125984"/>
  <pageSetup paperSize="8" fitToHeight="0" orientation="landscape" r:id="rId1"/>
  <ignoredErrors>
    <ignoredError sqref="C23:C24 D22:D23 F2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Recomendaciones nuevas</vt:lpstr>
      <vt:lpstr>Recomendaciones reiteradas</vt:lpstr>
      <vt:lpstr>Recomendaciones vivas</vt:lpstr>
      <vt:lpstr>Administraciones </vt:lpstr>
      <vt:lpstr>'Administraciones '!Área_de_impresión</vt:lpstr>
      <vt:lpstr>'Recomendaciones nuevas'!Área_de_impresión</vt:lpstr>
      <vt:lpstr>'Recomendaciones reiteradas'!Área_de_impresión</vt:lpstr>
      <vt:lpstr>'Recomendaciones vivas'!Área_de_impresión</vt:lpstr>
      <vt:lpstr>'Recomendaciones nuevas'!Títulos_a_imprimir</vt:lpstr>
      <vt:lpstr>'Recomendaciones reiteradas'!Títulos_a_imprimir</vt:lpstr>
      <vt:lpstr>'Recomendaciones vivas'!Títulos_a_imprimir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2023-02-03T12:48:57Z</dcterms:created>
  <dcterms:modified xsi:type="dcterms:W3CDTF">2023-02-08T11:08:07Z</dcterms:modified>
</cp:coreProperties>
</file>