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blazquez\Dropbox\AIReF-2016\CONTENIDOS PUBLICADOS WEB\INDICADORES\ESTIMACIONES PIB TRIMESTRAL CCAA\2016 02 01 ESTIMACIONES PIB TRIMESTRAL CCAA\"/>
    </mc:Choice>
  </mc:AlternateContent>
  <workbookProtection workbookAlgorithmName="SHA-512" workbookHashValue="7ReMI8SeQ1Wjo6SayTzhgHZ5m5kBQZattwV1v/CuzmWm4c17vtg9kaRA/fYd/Rf2sRhh14webZ64kD7R56d+0A==" workbookSaltValue="rONBHyvlwT3QrPbbvg2SRg==" workbookSpinCount="100000" lockStructure="1"/>
  <bookViews>
    <workbookView xWindow="0" yWindow="0" windowWidth="24000" windowHeight="9735"/>
  </bookViews>
  <sheets>
    <sheet name="Instrucciones" sheetId="4" r:id="rId1"/>
    <sheet name="PIB trim CCAA" sheetId="1" state="hidden" r:id="rId2"/>
    <sheet name="Hoja2" sheetId="2" state="hidden" r:id="rId3"/>
    <sheet name="Gráficos" sheetId="3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2" l="1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B68" i="2"/>
  <c r="B69" i="2" s="1"/>
  <c r="B67" i="2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A65" i="1"/>
  <c r="A66" i="1" s="1"/>
  <c r="A64" i="1"/>
  <c r="AL63" i="1" l="1"/>
  <c r="BX63" i="1" s="1"/>
  <c r="AK63" i="1"/>
  <c r="BW63" i="1" s="1"/>
  <c r="AJ63" i="1"/>
  <c r="BV63" i="1" s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U63" i="1"/>
  <c r="BG63" i="1" s="1"/>
  <c r="AL62" i="1"/>
  <c r="BX62" i="1" s="1"/>
  <c r="AK62" i="1"/>
  <c r="BW62" i="1" s="1"/>
  <c r="AJ62" i="1"/>
  <c r="BV62" i="1" s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U62" i="1"/>
  <c r="BG62" i="1" s="1"/>
  <c r="AL61" i="1"/>
  <c r="BX61" i="1" s="1"/>
  <c r="AK61" i="1"/>
  <c r="BW61" i="1" s="1"/>
  <c r="AJ61" i="1"/>
  <c r="BV61" i="1" s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U61" i="1"/>
  <c r="BG61" i="1" s="1"/>
  <c r="AL60" i="1"/>
  <c r="BX60" i="1" s="1"/>
  <c r="AK60" i="1"/>
  <c r="BW60" i="1" s="1"/>
  <c r="AJ60" i="1"/>
  <c r="BV60" i="1" s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U60" i="1"/>
  <c r="BG60" i="1" s="1"/>
  <c r="AL59" i="1"/>
  <c r="BX59" i="1" s="1"/>
  <c r="AK59" i="1"/>
  <c r="BW59" i="1" s="1"/>
  <c r="AJ59" i="1"/>
  <c r="BV59" i="1" s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U59" i="1"/>
  <c r="BG59" i="1" s="1"/>
  <c r="AL58" i="1"/>
  <c r="BX58" i="1" s="1"/>
  <c r="AK58" i="1"/>
  <c r="BW58" i="1" s="1"/>
  <c r="AJ58" i="1"/>
  <c r="BV58" i="1" s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U58" i="1"/>
  <c r="BG58" i="1" s="1"/>
  <c r="AL57" i="1"/>
  <c r="BX57" i="1" s="1"/>
  <c r="AK57" i="1"/>
  <c r="BW57" i="1" s="1"/>
  <c r="AJ57" i="1"/>
  <c r="BV57" i="1" s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U57" i="1"/>
  <c r="BG57" i="1" s="1"/>
  <c r="AL56" i="1"/>
  <c r="BX56" i="1" s="1"/>
  <c r="AK56" i="1"/>
  <c r="BW56" i="1" s="1"/>
  <c r="AJ56" i="1"/>
  <c r="BV56" i="1" s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U56" i="1"/>
  <c r="BG56" i="1" s="1"/>
  <c r="AL55" i="1"/>
  <c r="BX55" i="1" s="1"/>
  <c r="AK55" i="1"/>
  <c r="BW55" i="1" s="1"/>
  <c r="AJ55" i="1"/>
  <c r="BV55" i="1" s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U55" i="1"/>
  <c r="BG55" i="1" s="1"/>
  <c r="AL54" i="1"/>
  <c r="BX54" i="1" s="1"/>
  <c r="AK54" i="1"/>
  <c r="BW54" i="1" s="1"/>
  <c r="AJ54" i="1"/>
  <c r="BV54" i="1" s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U54" i="1"/>
  <c r="BG54" i="1" s="1"/>
  <c r="AL53" i="1"/>
  <c r="BX53" i="1" s="1"/>
  <c r="AK53" i="1"/>
  <c r="BW53" i="1" s="1"/>
  <c r="AJ53" i="1"/>
  <c r="BV53" i="1" s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U53" i="1"/>
  <c r="BG53" i="1" s="1"/>
  <c r="AL52" i="1"/>
  <c r="BX52" i="1" s="1"/>
  <c r="AK52" i="1"/>
  <c r="BW52" i="1" s="1"/>
  <c r="AJ52" i="1"/>
  <c r="BV52" i="1" s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U52" i="1"/>
  <c r="BG52" i="1" s="1"/>
  <c r="AL51" i="1"/>
  <c r="BX51" i="1" s="1"/>
  <c r="AK51" i="1"/>
  <c r="BW51" i="1" s="1"/>
  <c r="AJ51" i="1"/>
  <c r="BV51" i="1" s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U51" i="1"/>
  <c r="BG51" i="1" s="1"/>
  <c r="AL50" i="1"/>
  <c r="BX50" i="1" s="1"/>
  <c r="AK50" i="1"/>
  <c r="BW50" i="1" s="1"/>
  <c r="AJ50" i="1"/>
  <c r="BV50" i="1" s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U50" i="1"/>
  <c r="BG50" i="1" s="1"/>
  <c r="AL49" i="1"/>
  <c r="BX49" i="1" s="1"/>
  <c r="AK49" i="1"/>
  <c r="BW49" i="1" s="1"/>
  <c r="AJ49" i="1"/>
  <c r="BV49" i="1" s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U49" i="1"/>
  <c r="BG49" i="1" s="1"/>
  <c r="AL48" i="1"/>
  <c r="BX48" i="1" s="1"/>
  <c r="AK48" i="1"/>
  <c r="BW48" i="1" s="1"/>
  <c r="AJ48" i="1"/>
  <c r="BV48" i="1" s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U48" i="1"/>
  <c r="BG48" i="1" s="1"/>
  <c r="AL47" i="1"/>
  <c r="BX47" i="1" s="1"/>
  <c r="AK47" i="1"/>
  <c r="BW47" i="1" s="1"/>
  <c r="AJ47" i="1"/>
  <c r="BV47" i="1" s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U47" i="1"/>
  <c r="BG47" i="1" s="1"/>
  <c r="AL46" i="1"/>
  <c r="BX46" i="1" s="1"/>
  <c r="AK46" i="1"/>
  <c r="BW46" i="1" s="1"/>
  <c r="AJ46" i="1"/>
  <c r="BV46" i="1" s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U46" i="1"/>
  <c r="BG46" i="1" s="1"/>
  <c r="AL45" i="1"/>
  <c r="BX45" i="1" s="1"/>
  <c r="AK45" i="1"/>
  <c r="BW45" i="1" s="1"/>
  <c r="AJ45" i="1"/>
  <c r="BV45" i="1" s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U45" i="1"/>
  <c r="BG45" i="1" s="1"/>
  <c r="AL44" i="1"/>
  <c r="BX44" i="1" s="1"/>
  <c r="AK44" i="1"/>
  <c r="BW44" i="1" s="1"/>
  <c r="AJ44" i="1"/>
  <c r="BV44" i="1" s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U44" i="1"/>
  <c r="BG44" i="1" s="1"/>
  <c r="AL43" i="1"/>
  <c r="BX43" i="1" s="1"/>
  <c r="AK43" i="1"/>
  <c r="BW43" i="1" s="1"/>
  <c r="AJ43" i="1"/>
  <c r="BV43" i="1" s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U43" i="1"/>
  <c r="BG43" i="1" s="1"/>
  <c r="AL42" i="1"/>
  <c r="BX42" i="1" s="1"/>
  <c r="AK42" i="1"/>
  <c r="BW42" i="1" s="1"/>
  <c r="AJ42" i="1"/>
  <c r="BV42" i="1" s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U42" i="1"/>
  <c r="BG42" i="1" s="1"/>
  <c r="AL41" i="1"/>
  <c r="BX41" i="1" s="1"/>
  <c r="AK41" i="1"/>
  <c r="BW41" i="1" s="1"/>
  <c r="AJ41" i="1"/>
  <c r="BV41" i="1" s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U41" i="1"/>
  <c r="BG41" i="1" s="1"/>
  <c r="AL40" i="1"/>
  <c r="BX40" i="1" s="1"/>
  <c r="AK40" i="1"/>
  <c r="BW40" i="1" s="1"/>
  <c r="AJ40" i="1"/>
  <c r="BV40" i="1" s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U40" i="1"/>
  <c r="BG40" i="1" s="1"/>
  <c r="AL39" i="1"/>
  <c r="BX39" i="1" s="1"/>
  <c r="AK39" i="1"/>
  <c r="BW39" i="1" s="1"/>
  <c r="AJ39" i="1"/>
  <c r="BV39" i="1" s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U39" i="1"/>
  <c r="BG39" i="1" s="1"/>
  <c r="AL38" i="1"/>
  <c r="BX38" i="1" s="1"/>
  <c r="AK38" i="1"/>
  <c r="BW38" i="1" s="1"/>
  <c r="AJ38" i="1"/>
  <c r="BV38" i="1" s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U38" i="1"/>
  <c r="BG38" i="1" s="1"/>
  <c r="AL37" i="1"/>
  <c r="BX37" i="1" s="1"/>
  <c r="AK37" i="1"/>
  <c r="BW37" i="1" s="1"/>
  <c r="AJ37" i="1"/>
  <c r="BV37" i="1" s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U37" i="1"/>
  <c r="BG37" i="1" s="1"/>
  <c r="AL36" i="1"/>
  <c r="BX36" i="1" s="1"/>
  <c r="AK36" i="1"/>
  <c r="BW36" i="1" s="1"/>
  <c r="AJ36" i="1"/>
  <c r="BV36" i="1" s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U36" i="1"/>
  <c r="BG36" i="1" s="1"/>
  <c r="AL35" i="1"/>
  <c r="BX35" i="1" s="1"/>
  <c r="AK35" i="1"/>
  <c r="BW35" i="1" s="1"/>
  <c r="AJ35" i="1"/>
  <c r="BV35" i="1" s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U35" i="1"/>
  <c r="BG35" i="1" s="1"/>
  <c r="AL34" i="1"/>
  <c r="BX34" i="1" s="1"/>
  <c r="AK34" i="1"/>
  <c r="BW34" i="1" s="1"/>
  <c r="AJ34" i="1"/>
  <c r="BV34" i="1" s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U34" i="1"/>
  <c r="BG34" i="1" s="1"/>
  <c r="AL33" i="1"/>
  <c r="BX33" i="1" s="1"/>
  <c r="AK33" i="1"/>
  <c r="BW33" i="1" s="1"/>
  <c r="AJ33" i="1"/>
  <c r="BV33" i="1" s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U33" i="1"/>
  <c r="BG33" i="1" s="1"/>
  <c r="AL32" i="1"/>
  <c r="BX32" i="1" s="1"/>
  <c r="AK32" i="1"/>
  <c r="BW32" i="1" s="1"/>
  <c r="AJ32" i="1"/>
  <c r="BV32" i="1" s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U32" i="1"/>
  <c r="BG32" i="1" s="1"/>
  <c r="AL31" i="1"/>
  <c r="BX31" i="1" s="1"/>
  <c r="AK31" i="1"/>
  <c r="BW31" i="1" s="1"/>
  <c r="AJ31" i="1"/>
  <c r="BV31" i="1" s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U31" i="1"/>
  <c r="BG31" i="1" s="1"/>
  <c r="AL30" i="1"/>
  <c r="BX30" i="1" s="1"/>
  <c r="AK30" i="1"/>
  <c r="BW30" i="1" s="1"/>
  <c r="AJ30" i="1"/>
  <c r="BV30" i="1" s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U30" i="1"/>
  <c r="BG30" i="1" s="1"/>
  <c r="AL29" i="1"/>
  <c r="BX29" i="1" s="1"/>
  <c r="AK29" i="1"/>
  <c r="BW29" i="1" s="1"/>
  <c r="AJ29" i="1"/>
  <c r="BV29" i="1" s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U29" i="1"/>
  <c r="BG29" i="1" s="1"/>
  <c r="AL28" i="1"/>
  <c r="BX28" i="1" s="1"/>
  <c r="AK28" i="1"/>
  <c r="BW28" i="1" s="1"/>
  <c r="AJ28" i="1"/>
  <c r="BV28" i="1" s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U28" i="1"/>
  <c r="BG28" i="1" s="1"/>
  <c r="AL27" i="1"/>
  <c r="BX27" i="1" s="1"/>
  <c r="AK27" i="1"/>
  <c r="BW27" i="1" s="1"/>
  <c r="AJ27" i="1"/>
  <c r="BV27" i="1" s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U27" i="1"/>
  <c r="BG27" i="1" s="1"/>
  <c r="AL26" i="1"/>
  <c r="BX26" i="1" s="1"/>
  <c r="AK26" i="1"/>
  <c r="BW26" i="1" s="1"/>
  <c r="AJ26" i="1"/>
  <c r="BV26" i="1" s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U26" i="1"/>
  <c r="BG26" i="1" s="1"/>
  <c r="AL25" i="1"/>
  <c r="BX25" i="1" s="1"/>
  <c r="AK25" i="1"/>
  <c r="BW25" i="1" s="1"/>
  <c r="AJ25" i="1"/>
  <c r="BV25" i="1" s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U25" i="1"/>
  <c r="BG25" i="1" s="1"/>
  <c r="AL24" i="1"/>
  <c r="BX24" i="1" s="1"/>
  <c r="AK24" i="1"/>
  <c r="BW24" i="1" s="1"/>
  <c r="AJ24" i="1"/>
  <c r="BV24" i="1" s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U24" i="1"/>
  <c r="BG24" i="1" s="1"/>
  <c r="AL23" i="1"/>
  <c r="BX23" i="1" s="1"/>
  <c r="AK23" i="1"/>
  <c r="BW23" i="1" s="1"/>
  <c r="AJ23" i="1"/>
  <c r="BV23" i="1" s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U23" i="1"/>
  <c r="BG23" i="1" s="1"/>
  <c r="AL22" i="1"/>
  <c r="BX22" i="1" s="1"/>
  <c r="AK22" i="1"/>
  <c r="BW22" i="1" s="1"/>
  <c r="AJ22" i="1"/>
  <c r="BV22" i="1" s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U22" i="1"/>
  <c r="BG22" i="1" s="1"/>
  <c r="AL21" i="1"/>
  <c r="BX21" i="1" s="1"/>
  <c r="AK21" i="1"/>
  <c r="BW21" i="1" s="1"/>
  <c r="AJ21" i="1"/>
  <c r="BV21" i="1" s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U21" i="1"/>
  <c r="BG21" i="1" s="1"/>
  <c r="AL20" i="1"/>
  <c r="BX20" i="1" s="1"/>
  <c r="AK20" i="1"/>
  <c r="BW20" i="1" s="1"/>
  <c r="AJ20" i="1"/>
  <c r="BV20" i="1" s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U20" i="1"/>
  <c r="BG20" i="1" s="1"/>
  <c r="AL19" i="1"/>
  <c r="BX19" i="1" s="1"/>
  <c r="AK19" i="1"/>
  <c r="BW19" i="1" s="1"/>
  <c r="AJ19" i="1"/>
  <c r="BV19" i="1" s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U19" i="1"/>
  <c r="BG19" i="1" s="1"/>
  <c r="AL18" i="1"/>
  <c r="BX18" i="1" s="1"/>
  <c r="AK18" i="1"/>
  <c r="BW18" i="1" s="1"/>
  <c r="AJ18" i="1"/>
  <c r="BV18" i="1" s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U18" i="1"/>
  <c r="BG18" i="1" s="1"/>
  <c r="AL17" i="1"/>
  <c r="BX17" i="1" s="1"/>
  <c r="AK17" i="1"/>
  <c r="BW17" i="1" s="1"/>
  <c r="AJ17" i="1"/>
  <c r="BV17" i="1" s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U17" i="1"/>
  <c r="BG17" i="1" s="1"/>
  <c r="AL16" i="1"/>
  <c r="BX16" i="1" s="1"/>
  <c r="AK16" i="1"/>
  <c r="BW16" i="1" s="1"/>
  <c r="AJ16" i="1"/>
  <c r="BV16" i="1" s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U16" i="1"/>
  <c r="BG16" i="1" s="1"/>
  <c r="AL15" i="1"/>
  <c r="BX15" i="1" s="1"/>
  <c r="AK15" i="1"/>
  <c r="BW15" i="1" s="1"/>
  <c r="AJ15" i="1"/>
  <c r="BV15" i="1" s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U15" i="1"/>
  <c r="BG15" i="1" s="1"/>
  <c r="AL14" i="1"/>
  <c r="BX14" i="1" s="1"/>
  <c r="AK14" i="1"/>
  <c r="BW14" i="1" s="1"/>
  <c r="AJ14" i="1"/>
  <c r="BV14" i="1" s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U14" i="1"/>
  <c r="BG14" i="1" s="1"/>
  <c r="AL13" i="1"/>
  <c r="BX13" i="1" s="1"/>
  <c r="AK13" i="1"/>
  <c r="BW13" i="1" s="1"/>
  <c r="AJ13" i="1"/>
  <c r="BV13" i="1" s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U13" i="1"/>
  <c r="BG13" i="1" s="1"/>
  <c r="AL12" i="1"/>
  <c r="BX12" i="1" s="1"/>
  <c r="AK12" i="1"/>
  <c r="BW12" i="1" s="1"/>
  <c r="AJ12" i="1"/>
  <c r="BV12" i="1" s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U12" i="1"/>
  <c r="BG12" i="1" s="1"/>
  <c r="AL11" i="1"/>
  <c r="BX11" i="1" s="1"/>
  <c r="AK11" i="1"/>
  <c r="BW11" i="1" s="1"/>
  <c r="AJ11" i="1"/>
  <c r="BV11" i="1" s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U11" i="1"/>
  <c r="BG11" i="1" s="1"/>
  <c r="AL10" i="1"/>
  <c r="BX10" i="1" s="1"/>
  <c r="AK10" i="1"/>
  <c r="BW10" i="1" s="1"/>
  <c r="AJ10" i="1"/>
  <c r="BV10" i="1" s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U10" i="1"/>
  <c r="BG10" i="1" s="1"/>
  <c r="AL9" i="1"/>
  <c r="BX9" i="1" s="1"/>
  <c r="AK9" i="1"/>
  <c r="BW9" i="1" s="1"/>
  <c r="AJ9" i="1"/>
  <c r="BV9" i="1" s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U9" i="1"/>
  <c r="BG9" i="1" s="1"/>
  <c r="AL8" i="1"/>
  <c r="BX8" i="1" s="1"/>
  <c r="AK8" i="1"/>
  <c r="BW8" i="1" s="1"/>
  <c r="AJ8" i="1"/>
  <c r="BV8" i="1" s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U8" i="1"/>
  <c r="BG8" i="1" s="1"/>
  <c r="AL7" i="1"/>
  <c r="BX7" i="1" s="1"/>
  <c r="AK7" i="1"/>
  <c r="BW7" i="1" s="1"/>
  <c r="AJ7" i="1"/>
  <c r="BV7" i="1" s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U7" i="1"/>
  <c r="BG7" i="1" s="1"/>
  <c r="AL6" i="1"/>
  <c r="BX6" i="1" s="1"/>
  <c r="AK6" i="1"/>
  <c r="BW6" i="1" s="1"/>
  <c r="AJ6" i="1"/>
  <c r="BV6" i="1" s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U6" i="1"/>
  <c r="BG6" i="1" s="1"/>
  <c r="AL5" i="1"/>
  <c r="BX5" i="1" s="1"/>
  <c r="AK5" i="1"/>
  <c r="BW5" i="1" s="1"/>
  <c r="AJ5" i="1"/>
  <c r="BV5" i="1" s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U5" i="1"/>
  <c r="BG5" i="1" s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E7" i="1"/>
  <c r="BE69" i="1" s="1"/>
  <c r="BE73" i="1" s="1"/>
  <c r="BD7" i="1"/>
  <c r="BC7" i="1"/>
  <c r="BC69" i="1" s="1"/>
  <c r="BC73" i="1" s="1"/>
  <c r="BB7" i="1"/>
  <c r="BA7" i="1"/>
  <c r="AZ7" i="1"/>
  <c r="AY7" i="1"/>
  <c r="AY69" i="1" s="1"/>
  <c r="AY73" i="1" s="1"/>
  <c r="AX7" i="1"/>
  <c r="AW7" i="1"/>
  <c r="AV7" i="1"/>
  <c r="AU7" i="1"/>
  <c r="AU69" i="1" s="1"/>
  <c r="AU73" i="1" s="1"/>
  <c r="AT7" i="1"/>
  <c r="AS7" i="1"/>
  <c r="AR7" i="1"/>
  <c r="AQ7" i="1"/>
  <c r="AQ69" i="1" s="1"/>
  <c r="AQ73" i="1" s="1"/>
  <c r="AP7" i="1"/>
  <c r="AO7" i="1"/>
  <c r="AN7" i="1"/>
  <c r="AL69" i="1" l="1"/>
  <c r="BX4" i="1"/>
  <c r="BX69" i="1" s="1"/>
  <c r="BE74" i="1" s="1"/>
  <c r="AP69" i="1"/>
  <c r="AP73" i="1" s="1"/>
  <c r="AT69" i="1"/>
  <c r="AT73" i="1" s="1"/>
  <c r="AX69" i="1"/>
  <c r="AX73" i="1" s="1"/>
  <c r="BB69" i="1"/>
  <c r="BB73" i="1" s="1"/>
  <c r="BG4" i="1"/>
  <c r="BG69" i="1" s="1"/>
  <c r="AN74" i="1" s="1"/>
  <c r="U69" i="1"/>
  <c r="BO4" i="1"/>
  <c r="BO69" i="1" s="1"/>
  <c r="AV74" i="1" s="1"/>
  <c r="AC69" i="1"/>
  <c r="BW4" i="1"/>
  <c r="BW69" i="1" s="1"/>
  <c r="BD74" i="1" s="1"/>
  <c r="AK69" i="1"/>
  <c r="BK4" i="1"/>
  <c r="BK69" i="1" s="1"/>
  <c r="AR74" i="1" s="1"/>
  <c r="Y69" i="1"/>
  <c r="BS4" i="1"/>
  <c r="BS69" i="1" s="1"/>
  <c r="AZ74" i="1" s="1"/>
  <c r="AG69" i="1"/>
  <c r="BH4" i="1"/>
  <c r="BH69" i="1" s="1"/>
  <c r="AO74" i="1" s="1"/>
  <c r="V69" i="1"/>
  <c r="Z69" i="1"/>
  <c r="BL4" i="1"/>
  <c r="BL69" i="1" s="1"/>
  <c r="AS74" i="1" s="1"/>
  <c r="AD69" i="1"/>
  <c r="BP4" i="1"/>
  <c r="BP69" i="1" s="1"/>
  <c r="AW74" i="1" s="1"/>
  <c r="AH69" i="1"/>
  <c r="BT4" i="1"/>
  <c r="BT69" i="1" s="1"/>
  <c r="BA74" i="1" s="1"/>
  <c r="AN69" i="1"/>
  <c r="AN73" i="1" s="1"/>
  <c r="AR69" i="1"/>
  <c r="AR73" i="1" s="1"/>
  <c r="AV69" i="1"/>
  <c r="AV73" i="1" s="1"/>
  <c r="AZ69" i="1"/>
  <c r="AZ73" i="1" s="1"/>
  <c r="BD69" i="1"/>
  <c r="BD73" i="1" s="1"/>
  <c r="W69" i="1"/>
  <c r="BI4" i="1"/>
  <c r="BI69" i="1" s="1"/>
  <c r="AP74" i="1" s="1"/>
  <c r="BM4" i="1"/>
  <c r="BM69" i="1" s="1"/>
  <c r="AT74" i="1" s="1"/>
  <c r="AA69" i="1"/>
  <c r="AE69" i="1"/>
  <c r="BQ4" i="1"/>
  <c r="BQ69" i="1" s="1"/>
  <c r="AX74" i="1" s="1"/>
  <c r="AI69" i="1"/>
  <c r="BU4" i="1"/>
  <c r="BU69" i="1" s="1"/>
  <c r="BB74" i="1" s="1"/>
  <c r="AO69" i="1"/>
  <c r="AO73" i="1" s="1"/>
  <c r="AS69" i="1"/>
  <c r="AS73" i="1" s="1"/>
  <c r="AW69" i="1"/>
  <c r="AW73" i="1" s="1"/>
  <c r="BA69" i="1"/>
  <c r="BA73" i="1" s="1"/>
  <c r="X69" i="1"/>
  <c r="BJ4" i="1"/>
  <c r="BJ69" i="1" s="1"/>
  <c r="AQ74" i="1" s="1"/>
  <c r="AB69" i="1"/>
  <c r="BN4" i="1"/>
  <c r="BN69" i="1" s="1"/>
  <c r="AU74" i="1" s="1"/>
  <c r="BR4" i="1"/>
  <c r="BR69" i="1" s="1"/>
  <c r="AY74" i="1" s="1"/>
  <c r="AF69" i="1"/>
  <c r="AJ69" i="1"/>
  <c r="BV4" i="1"/>
  <c r="BV69" i="1" s="1"/>
  <c r="BC74" i="1" s="1"/>
</calcChain>
</file>

<file path=xl/sharedStrings.xml><?xml version="1.0" encoding="utf-8"?>
<sst xmlns="http://schemas.openxmlformats.org/spreadsheetml/2006/main" count="132" uniqueCount="39">
  <si>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</si>
  <si>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</si>
  <si>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</si>
  <si>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</si>
  <si>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</si>
  <si>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</si>
  <si>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</si>
  <si>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</si>
  <si>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</si>
  <si>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</si>
  <si>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</si>
  <si>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</si>
  <si>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</si>
  <si>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</si>
  <si>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</si>
  <si>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</si>
  <si>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</si>
  <si>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</si>
  <si>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</si>
  <si>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</si>
  <si>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</si>
  <si>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</si>
  <si>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</si>
  <si>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</si>
  <si>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</si>
  <si>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</si>
  <si>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</si>
  <si>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</si>
  <si>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</si>
  <si>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</si>
  <si>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</si>
  <si>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</si>
  <si>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</si>
  <si>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</si>
  <si>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Desviación estandar</t>
  </si>
  <si>
    <t>Todos los datos están disponibles bajo petición a la AIReF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</si>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</sst>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164" fontId="2" fillId="0" borderId="0" xfId="1" applyNumberFormat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2" fillId="0" borderId="0" xfId="1" applyNumberFormat="1" applyFont="1" applyFill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right"/>
    </xf>
    <xf numFmtId="0" fontId="10" fillId="0" borderId="0" xfId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Galicia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Hoja2!$B$6:$B$69</c:f>
              <c:numCache>
                <c:formatCode>General</c:formatCode>
                <c:ptCount val="64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</c:numCache>
            </c:numRef>
          </c:cat>
          <c:val>
            <c:numRef>
              <c:f>Hoja2!$D$6:$D$69</c:f>
              <c:numCache>
                <c:formatCode>General</c:formatCode>
                <c:ptCount val="64"/>
                <c:pt idx="0">
                  <c:v>77.485059171380144</c:v>
                </c:pt>
                <c:pt idx="1">
                  <c:v>78.284250768136573</c:v>
                </c:pt>
                <c:pt idx="2">
                  <c:v>79.129192796873454</c:v>
                </c:pt>
                <c:pt idx="3">
                  <c:v>79.762372906544428</c:v>
                </c:pt>
                <c:pt idx="4">
                  <c:v>80.393797667689796</c:v>
                </c:pt>
                <c:pt idx="5">
                  <c:v>81.007164728953953</c:v>
                </c:pt>
                <c:pt idx="6">
                  <c:v>82.04646480337864</c:v>
                </c:pt>
                <c:pt idx="7">
                  <c:v>82.799810192714872</c:v>
                </c:pt>
                <c:pt idx="8">
                  <c:v>83.254073770711713</c:v>
                </c:pt>
                <c:pt idx="9">
                  <c:v>83.587280637719985</c:v>
                </c:pt>
                <c:pt idx="10">
                  <c:v>83.80452089641507</c:v>
                </c:pt>
                <c:pt idx="11">
                  <c:v>84.551252158886356</c:v>
                </c:pt>
                <c:pt idx="12">
                  <c:v>85.521064400999904</c:v>
                </c:pt>
                <c:pt idx="13">
                  <c:v>85.913642386400767</c:v>
                </c:pt>
                <c:pt idx="14">
                  <c:v>86.507335437110314</c:v>
                </c:pt>
                <c:pt idx="15">
                  <c:v>87.430464810088282</c:v>
                </c:pt>
                <c:pt idx="16">
                  <c:v>88.229154501708464</c:v>
                </c:pt>
                <c:pt idx="17">
                  <c:v>89.274495024804722</c:v>
                </c:pt>
                <c:pt idx="18">
                  <c:v>90.142502754483317</c:v>
                </c:pt>
                <c:pt idx="19">
                  <c:v>90.596235634756596</c:v>
                </c:pt>
                <c:pt idx="20">
                  <c:v>91.653855279355184</c:v>
                </c:pt>
                <c:pt idx="21">
                  <c:v>92.390120822440522</c:v>
                </c:pt>
                <c:pt idx="22">
                  <c:v>93.472010141005356</c:v>
                </c:pt>
                <c:pt idx="23">
                  <c:v>94.232531332596977</c:v>
                </c:pt>
                <c:pt idx="24">
                  <c:v>95.560807432294411</c:v>
                </c:pt>
                <c:pt idx="25">
                  <c:v>96.620704309368193</c:v>
                </c:pt>
                <c:pt idx="26">
                  <c:v>97.612747992254484</c:v>
                </c:pt>
                <c:pt idx="27">
                  <c:v>98.57485376311665</c:v>
                </c:pt>
                <c:pt idx="28">
                  <c:v>99.805419789571303</c:v>
                </c:pt>
                <c:pt idx="29">
                  <c:v>100.79735448705596</c:v>
                </c:pt>
                <c:pt idx="30">
                  <c:v>101.66322186963531</c:v>
                </c:pt>
                <c:pt idx="31">
                  <c:v>102.83289673342247</c:v>
                </c:pt>
                <c:pt idx="32">
                  <c:v>103.75742045858613</c:v>
                </c:pt>
                <c:pt idx="33">
                  <c:v>103.96277136488516</c:v>
                </c:pt>
                <c:pt idx="34">
                  <c:v>103.16974451549703</c:v>
                </c:pt>
                <c:pt idx="35">
                  <c:v>102.78323399985493</c:v>
                </c:pt>
                <c:pt idx="36">
                  <c:v>101.0437545179056</c:v>
                </c:pt>
                <c:pt idx="37">
                  <c:v>99.573618697007092</c:v>
                </c:pt>
                <c:pt idx="38">
                  <c:v>99.047225367849464</c:v>
                </c:pt>
                <c:pt idx="39">
                  <c:v>99.21747378946263</c:v>
                </c:pt>
                <c:pt idx="40">
                  <c:v>99.766124183663507</c:v>
                </c:pt>
                <c:pt idx="41">
                  <c:v>100.17324140162566</c:v>
                </c:pt>
                <c:pt idx="42">
                  <c:v>100.25162862942223</c:v>
                </c:pt>
                <c:pt idx="43">
                  <c:v>99.809006340562846</c:v>
                </c:pt>
                <c:pt idx="44">
                  <c:v>98.94689829018678</c:v>
                </c:pt>
                <c:pt idx="45">
                  <c:v>98.414504251064258</c:v>
                </c:pt>
                <c:pt idx="46">
                  <c:v>97.407432015971665</c:v>
                </c:pt>
                <c:pt idx="47">
                  <c:v>96.721240907303681</c:v>
                </c:pt>
                <c:pt idx="48">
                  <c:v>96.258449133259859</c:v>
                </c:pt>
                <c:pt idx="49">
                  <c:v>95.513321632193495</c:v>
                </c:pt>
                <c:pt idx="50">
                  <c:v>94.731819935573768</c:v>
                </c:pt>
                <c:pt idx="51">
                  <c:v>94.007051606512746</c:v>
                </c:pt>
                <c:pt idx="52">
                  <c:v>93.641540239310984</c:v>
                </c:pt>
                <c:pt idx="53">
                  <c:v>93.530005626926027</c:v>
                </c:pt>
                <c:pt idx="54">
                  <c:v>93.535058292393259</c:v>
                </c:pt>
                <c:pt idx="55">
                  <c:v>93.528889721514986</c:v>
                </c:pt>
                <c:pt idx="56">
                  <c:v>93.550997316945057</c:v>
                </c:pt>
                <c:pt idx="57">
                  <c:v>93.673892822576647</c:v>
                </c:pt>
                <c:pt idx="58">
                  <c:v>94.130502994362004</c:v>
                </c:pt>
                <c:pt idx="59">
                  <c:v>94.514923268390447</c:v>
                </c:pt>
                <c:pt idx="60">
                  <c:v>95.274762823675715</c:v>
                </c:pt>
                <c:pt idx="61">
                  <c:v>96.031746124182561</c:v>
                </c:pt>
                <c:pt idx="62">
                  <c:v>96.77318432647607</c:v>
                </c:pt>
                <c:pt idx="63">
                  <c:v>97.55569953608429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Hoja2!$B$6:$B$69</c:f>
              <c:numCache>
                <c:formatCode>General</c:formatCode>
                <c:ptCount val="64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</c:numCache>
            </c:numRef>
          </c:cat>
          <c:val>
            <c:numRef>
              <c:f>Hoja2!$C$6:$C$69</c:f>
              <c:numCache>
                <c:formatCode>General</c:formatCode>
                <c:ptCount val="64"/>
                <c:pt idx="0">
                  <c:v>76.735504087983429</c:v>
                </c:pt>
                <c:pt idx="1">
                  <c:v>77.756681294069011</c:v>
                </c:pt>
                <c:pt idx="2">
                  <c:v>78.572828838874784</c:v>
                </c:pt>
                <c:pt idx="3">
                  <c:v>79.130935337029356</c:v>
                </c:pt>
                <c:pt idx="4">
                  <c:v>79.65646255063092</c:v>
                </c:pt>
                <c:pt idx="5">
                  <c:v>80.035156447385887</c:v>
                </c:pt>
                <c:pt idx="6">
                  <c:v>80.755512528016396</c:v>
                </c:pt>
                <c:pt idx="7">
                  <c:v>81.866252677588108</c:v>
                </c:pt>
                <c:pt idx="8">
                  <c:v>82.55023200106767</c:v>
                </c:pt>
                <c:pt idx="9">
                  <c:v>83.849185140562597</c:v>
                </c:pt>
                <c:pt idx="10">
                  <c:v>84.662038907380804</c:v>
                </c:pt>
                <c:pt idx="11">
                  <c:v>84.986493670982156</c:v>
                </c:pt>
                <c:pt idx="12">
                  <c:v>86.007031355397714</c:v>
                </c:pt>
                <c:pt idx="13">
                  <c:v>86.337890747519523</c:v>
                </c:pt>
                <c:pt idx="14">
                  <c:v>87.042397696788228</c:v>
                </c:pt>
                <c:pt idx="15">
                  <c:v>88.072264906393784</c:v>
                </c:pt>
                <c:pt idx="16">
                  <c:v>88.268071083464378</c:v>
                </c:pt>
                <c:pt idx="17">
                  <c:v>89.057134795340914</c:v>
                </c:pt>
                <c:pt idx="18">
                  <c:v>89.91612205992746</c:v>
                </c:pt>
                <c:pt idx="19">
                  <c:v>90.64965549918152</c:v>
                </c:pt>
                <c:pt idx="20">
                  <c:v>91.793109710978072</c:v>
                </c:pt>
                <c:pt idx="21">
                  <c:v>92.365410240735756</c:v>
                </c:pt>
                <c:pt idx="22">
                  <c:v>92.861677930588442</c:v>
                </c:pt>
                <c:pt idx="23">
                  <c:v>93.939668759602</c:v>
                </c:pt>
                <c:pt idx="24">
                  <c:v>95.242370532851524</c:v>
                </c:pt>
                <c:pt idx="25">
                  <c:v>96.15713309289589</c:v>
                </c:pt>
                <c:pt idx="26">
                  <c:v>97.422649474959798</c:v>
                </c:pt>
                <c:pt idx="27">
                  <c:v>98.956359955994415</c:v>
                </c:pt>
                <c:pt idx="28">
                  <c:v>99.901067445804685</c:v>
                </c:pt>
                <c:pt idx="29">
                  <c:v>101.10963402964455</c:v>
                </c:pt>
                <c:pt idx="30">
                  <c:v>101.96259256089687</c:v>
                </c:pt>
                <c:pt idx="31">
                  <c:v>103.09469945579565</c:v>
                </c:pt>
                <c:pt idx="32">
                  <c:v>103.72898588784595</c:v>
                </c:pt>
                <c:pt idx="33">
                  <c:v>103.85657876410409</c:v>
                </c:pt>
                <c:pt idx="34">
                  <c:v>103.42285525080277</c:v>
                </c:pt>
                <c:pt idx="35">
                  <c:v>101.03363135534362</c:v>
                </c:pt>
                <c:pt idx="36">
                  <c:v>99.563573129340782</c:v>
                </c:pt>
                <c:pt idx="37">
                  <c:v>99.276621614383998</c:v>
                </c:pt>
                <c:pt idx="38">
                  <c:v>99.04322229685252</c:v>
                </c:pt>
                <c:pt idx="39">
                  <c:v>99.47514146861613</c:v>
                </c:pt>
                <c:pt idx="40">
                  <c:v>99.959286215882003</c:v>
                </c:pt>
                <c:pt idx="41">
                  <c:v>99.714490283099735</c:v>
                </c:pt>
                <c:pt idx="42">
                  <c:v>99.896745084677875</c:v>
                </c:pt>
                <c:pt idx="43">
                  <c:v>100.42947933572532</c:v>
                </c:pt>
                <c:pt idx="44">
                  <c:v>99.452875619768008</c:v>
                </c:pt>
                <c:pt idx="45">
                  <c:v>98.790750671668405</c:v>
                </c:pt>
                <c:pt idx="46">
                  <c:v>97.984045111630365</c:v>
                </c:pt>
                <c:pt idx="47">
                  <c:v>96.53418288488821</c:v>
                </c:pt>
                <c:pt idx="48">
                  <c:v>95.41367159366348</c:v>
                </c:pt>
                <c:pt idx="49">
                  <c:v>93.912841730850772</c:v>
                </c:pt>
                <c:pt idx="50">
                  <c:v>93.560907768929027</c:v>
                </c:pt>
                <c:pt idx="51">
                  <c:v>92.792656483294053</c:v>
                </c:pt>
                <c:pt idx="52">
                  <c:v>93.340990436062995</c:v>
                </c:pt>
                <c:pt idx="53">
                  <c:v>93.710950314367452</c:v>
                </c:pt>
                <c:pt idx="54">
                  <c:v>94.231685807188981</c:v>
                </c:pt>
                <c:pt idx="55">
                  <c:v>94.509424074360112</c:v>
                </c:pt>
                <c:pt idx="56">
                  <c:v>94.648175736343092</c:v>
                </c:pt>
                <c:pt idx="57">
                  <c:v>95.181823469163376</c:v>
                </c:pt>
                <c:pt idx="58">
                  <c:v>95.395304642106737</c:v>
                </c:pt>
                <c:pt idx="59">
                  <c:v>95.995833998230495</c:v>
                </c:pt>
                <c:pt idx="60">
                  <c:v>96.667999701600237</c:v>
                </c:pt>
                <c:pt idx="61">
                  <c:v>97.597249244575522</c:v>
                </c:pt>
                <c:pt idx="62">
                  <c:v>98.341574753623263</c:v>
                </c:pt>
                <c:pt idx="63">
                  <c:v>99.150831448129679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15368"/>
        <c:axId val="213117720"/>
      </c:lineChart>
      <c:catAx>
        <c:axId val="21311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213117720"/>
        <c:crosses val="autoZero"/>
        <c:auto val="1"/>
        <c:lblAlgn val="ctr"/>
        <c:lblOffset val="100"/>
        <c:noMultiLvlLbl val="0"/>
      </c:catAx>
      <c:valAx>
        <c:axId val="213117720"/>
        <c:scaling>
          <c:orientation val="minMax"/>
          <c:min val="70"/>
        </c:scaling>
        <c:delete val="0"/>
        <c:axPos val="l"/>
        <c:numFmt formatCode="#,##0.0" sourceLinked="0"/>
        <c:majorTickMark val="in"/>
        <c:minorTickMark val="none"/>
        <c:tickLblPos val="nextTo"/>
        <c:crossAx val="213115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País Vasco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Hoja2!$B$6:$B$69</c:f>
              <c:numCache>
                <c:formatCode>General</c:formatCode>
                <c:ptCount val="64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</c:numCache>
            </c:numRef>
          </c:cat>
          <c:val>
            <c:numRef>
              <c:f>Hoja2!$G$6:$G$69</c:f>
              <c:numCache>
                <c:formatCode>0.0</c:formatCode>
                <c:ptCount val="64"/>
                <c:pt idx="1">
                  <c:v>1.5102373411145065</c:v>
                </c:pt>
                <c:pt idx="2">
                  <c:v>1.2654962139129644</c:v>
                </c:pt>
                <c:pt idx="3">
                  <c:v>1.0730137611687507</c:v>
                </c:pt>
                <c:pt idx="4">
                  <c:v>0.66711580886731348</c:v>
                </c:pt>
                <c:pt idx="5">
                  <c:v>0.53764689358746232</c:v>
                </c:pt>
                <c:pt idx="6">
                  <c:v>0.73434904411473489</c:v>
                </c:pt>
                <c:pt idx="7">
                  <c:v>0.33428755185036518</c:v>
                </c:pt>
                <c:pt idx="8">
                  <c:v>0.42571974865475148</c:v>
                </c:pt>
                <c:pt idx="9">
                  <c:v>0.32493332559713206</c:v>
                </c:pt>
                <c:pt idx="10">
                  <c:v>0.37562974802187732</c:v>
                </c:pt>
                <c:pt idx="11">
                  <c:v>0.6446927346840825</c:v>
                </c:pt>
                <c:pt idx="12">
                  <c:v>0.64340838712098058</c:v>
                </c:pt>
                <c:pt idx="13">
                  <c:v>0.41379298643788864</c:v>
                </c:pt>
                <c:pt idx="14">
                  <c:v>0.48832250984687242</c:v>
                </c:pt>
                <c:pt idx="15">
                  <c:v>1.1517614177411373</c:v>
                </c:pt>
                <c:pt idx="16">
                  <c:v>0.47407312644183186</c:v>
                </c:pt>
                <c:pt idx="17">
                  <c:v>0.54168567228278786</c:v>
                </c:pt>
                <c:pt idx="18">
                  <c:v>0.92518151042018104</c:v>
                </c:pt>
                <c:pt idx="19">
                  <c:v>0.29623567759422542</c:v>
                </c:pt>
                <c:pt idx="20">
                  <c:v>1.1209046304065051</c:v>
                </c:pt>
                <c:pt idx="21">
                  <c:v>1.1921849690453623</c:v>
                </c:pt>
                <c:pt idx="22">
                  <c:v>0.78339711535979628</c:v>
                </c:pt>
                <c:pt idx="23">
                  <c:v>0.95622725910951001</c:v>
                </c:pt>
                <c:pt idx="24">
                  <c:v>0.90632936667498498</c:v>
                </c:pt>
                <c:pt idx="25">
                  <c:v>0.97567084763785505</c:v>
                </c:pt>
                <c:pt idx="26">
                  <c:v>1.214190261295589</c:v>
                </c:pt>
                <c:pt idx="27">
                  <c:v>0.64797267934493252</c:v>
                </c:pt>
                <c:pt idx="28">
                  <c:v>0.78531719406929046</c:v>
                </c:pt>
                <c:pt idx="29">
                  <c:v>0.63201551684433088</c:v>
                </c:pt>
                <c:pt idx="30">
                  <c:v>0.72781370296715053</c:v>
                </c:pt>
                <c:pt idx="31">
                  <c:v>0.72365132955467537</c:v>
                </c:pt>
                <c:pt idx="32">
                  <c:v>0.58187356853123262</c:v>
                </c:pt>
                <c:pt idx="33">
                  <c:v>0.54287672549682142</c:v>
                </c:pt>
                <c:pt idx="34">
                  <c:v>-0.48326750816566344</c:v>
                </c:pt>
                <c:pt idx="35">
                  <c:v>-1.4611319842008363</c:v>
                </c:pt>
                <c:pt idx="36">
                  <c:v>-1.9804084304032465</c:v>
                </c:pt>
                <c:pt idx="37">
                  <c:v>-1.214227920889055</c:v>
                </c:pt>
                <c:pt idx="38">
                  <c:v>-3.1895633026768344E-2</c:v>
                </c:pt>
                <c:pt idx="39">
                  <c:v>0.25562629969899664</c:v>
                </c:pt>
                <c:pt idx="40">
                  <c:v>0.58959241478462321</c:v>
                </c:pt>
                <c:pt idx="41">
                  <c:v>0.48173960585653486</c:v>
                </c:pt>
                <c:pt idx="42">
                  <c:v>7.6038160685909517E-2</c:v>
                </c:pt>
                <c:pt idx="43">
                  <c:v>-7.5513988033082402E-2</c:v>
                </c:pt>
                <c:pt idx="44">
                  <c:v>-0.39425422423875478</c:v>
                </c:pt>
                <c:pt idx="45">
                  <c:v>-0.33533209348100002</c:v>
                </c:pt>
                <c:pt idx="46">
                  <c:v>-0.41367688972498984</c:v>
                </c:pt>
                <c:pt idx="47">
                  <c:v>-0.11110340576970801</c:v>
                </c:pt>
                <c:pt idx="48">
                  <c:v>-0.46253719456242903</c:v>
                </c:pt>
                <c:pt idx="49">
                  <c:v>-0.70128324731799641</c:v>
                </c:pt>
                <c:pt idx="50">
                  <c:v>-0.32686383414284315</c:v>
                </c:pt>
                <c:pt idx="51">
                  <c:v>-1.0557556547253988</c:v>
                </c:pt>
                <c:pt idx="52">
                  <c:v>-0.89487584547892629</c:v>
                </c:pt>
                <c:pt idx="53">
                  <c:v>-0.87410091341783014</c:v>
                </c:pt>
                <c:pt idx="54">
                  <c:v>-7.8683966199966093E-2</c:v>
                </c:pt>
                <c:pt idx="55">
                  <c:v>0.12255230685054297</c:v>
                </c:pt>
                <c:pt idx="56">
                  <c:v>0.82785265539584429</c:v>
                </c:pt>
                <c:pt idx="57">
                  <c:v>0.28296506429774659</c:v>
                </c:pt>
                <c:pt idx="58">
                  <c:v>0.43270910811850083</c:v>
                </c:pt>
                <c:pt idx="59">
                  <c:v>0.73474543738876186</c:v>
                </c:pt>
                <c:pt idx="60">
                  <c:v>0.51604251427692649</c:v>
                </c:pt>
                <c:pt idx="61">
                  <c:v>1.2739735903794847</c:v>
                </c:pt>
                <c:pt idx="62">
                  <c:v>0.88194416585056779</c:v>
                </c:pt>
                <c:pt idx="63">
                  <c:v>0.76606519233179959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España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Hoja2!$B$6:$B$69</c:f>
              <c:numCache>
                <c:formatCode>General</c:formatCode>
                <c:ptCount val="64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</c:numCache>
            </c:numRef>
          </c:cat>
          <c:val>
            <c:numRef>
              <c:f>Hoja2!$F$6:$F$69</c:f>
              <c:numCache>
                <c:formatCode>0.0</c:formatCode>
                <c:ptCount val="64"/>
                <c:pt idx="1">
                  <c:v>1.2348917187329</c:v>
                </c:pt>
                <c:pt idx="2">
                  <c:v>1.0751699120806535</c:v>
                </c:pt>
                <c:pt idx="3">
                  <c:v>1.1102439829368427</c:v>
                </c:pt>
                <c:pt idx="4">
                  <c:v>0.9966283739758719</c:v>
                </c:pt>
                <c:pt idx="5">
                  <c:v>0.79184636083673432</c:v>
                </c:pt>
                <c:pt idx="6">
                  <c:v>1.0030351502127388</c:v>
                </c:pt>
                <c:pt idx="7">
                  <c:v>0.70113448453010818</c:v>
                </c:pt>
                <c:pt idx="8">
                  <c:v>0.57255727636846832</c:v>
                </c:pt>
                <c:pt idx="9">
                  <c:v>0.7504951104865043</c:v>
                </c:pt>
                <c:pt idx="10">
                  <c:v>0.60513855032906516</c:v>
                </c:pt>
                <c:pt idx="11">
                  <c:v>0.75099118810311172</c:v>
                </c:pt>
                <c:pt idx="12">
                  <c:v>0.98868359966706176</c:v>
                </c:pt>
                <c:pt idx="13">
                  <c:v>0.67539548121842152</c:v>
                </c:pt>
                <c:pt idx="14">
                  <c:v>0.68658134271319948</c:v>
                </c:pt>
                <c:pt idx="15">
                  <c:v>1.0308804692696683</c:v>
                </c:pt>
                <c:pt idx="16">
                  <c:v>0.6027082469945988</c:v>
                </c:pt>
                <c:pt idx="17">
                  <c:v>0.78248190243261906</c:v>
                </c:pt>
                <c:pt idx="18">
                  <c:v>1.0000798389037335</c:v>
                </c:pt>
                <c:pt idx="19">
                  <c:v>0.62069282926933145</c:v>
                </c:pt>
                <c:pt idx="20">
                  <c:v>1.0091637811536991</c:v>
                </c:pt>
                <c:pt idx="21">
                  <c:v>1.0189778972844454</c:v>
                </c:pt>
                <c:pt idx="22">
                  <c:v>0.95210173787843022</c:v>
                </c:pt>
                <c:pt idx="23">
                  <c:v>1.0400645615987969</c:v>
                </c:pt>
                <c:pt idx="24">
                  <c:v>1.0862519013343119</c:v>
                </c:pt>
                <c:pt idx="25">
                  <c:v>1.041913500205216</c:v>
                </c:pt>
                <c:pt idx="26">
                  <c:v>0.99009337457720559</c:v>
                </c:pt>
                <c:pt idx="27">
                  <c:v>0.947492485460244</c:v>
                </c:pt>
                <c:pt idx="28">
                  <c:v>1.0242857501337133</c:v>
                </c:pt>
                <c:pt idx="29">
                  <c:v>0.81134513193488189</c:v>
                </c:pt>
                <c:pt idx="30">
                  <c:v>0.80787594112774475</c:v>
                </c:pt>
                <c:pt idx="31">
                  <c:v>0.86398946163197543</c:v>
                </c:pt>
                <c:pt idx="32">
                  <c:v>0.4540281866546092</c:v>
                </c:pt>
                <c:pt idx="33">
                  <c:v>5.4381692996519071E-2</c:v>
                </c:pt>
                <c:pt idx="34">
                  <c:v>-0.75240655638221243</c:v>
                </c:pt>
                <c:pt idx="35">
                  <c:v>-1.0119425027206863</c:v>
                </c:pt>
                <c:pt idx="36">
                  <c:v>-1.5973943309352978</c:v>
                </c:pt>
                <c:pt idx="37">
                  <c:v>-0.96868830003643547</c:v>
                </c:pt>
                <c:pt idx="38">
                  <c:v>-0.30981673314346425</c:v>
                </c:pt>
                <c:pt idx="39">
                  <c:v>-6.3053548039693208E-2</c:v>
                </c:pt>
                <c:pt idx="40">
                  <c:v>0.29948183004209206</c:v>
                </c:pt>
                <c:pt idx="41">
                  <c:v>0.18836764845941989</c:v>
                </c:pt>
                <c:pt idx="42">
                  <c:v>4.1109584419696255E-2</c:v>
                </c:pt>
                <c:pt idx="43">
                  <c:v>1.1868066445819281E-3</c:v>
                </c:pt>
                <c:pt idx="44">
                  <c:v>-0.40208379586212928</c:v>
                </c:pt>
                <c:pt idx="45">
                  <c:v>-0.48389679138278741</c:v>
                </c:pt>
                <c:pt idx="46">
                  <c:v>-0.35286592569837572</c:v>
                </c:pt>
                <c:pt idx="47">
                  <c:v>-0.52396334366726638</c:v>
                </c:pt>
                <c:pt idx="48">
                  <c:v>-0.82400425838571323</c:v>
                </c:pt>
                <c:pt idx="49">
                  <c:v>-0.80604842938940546</c:v>
                </c:pt>
                <c:pt idx="50">
                  <c:v>-0.58211190377938093</c:v>
                </c:pt>
                <c:pt idx="51">
                  <c:v>-0.95279451538374804</c:v>
                </c:pt>
                <c:pt idx="52">
                  <c:v>-0.3725356207514352</c:v>
                </c:pt>
                <c:pt idx="53">
                  <c:v>-0.25224133541568161</c:v>
                </c:pt>
                <c:pt idx="54">
                  <c:v>6.047579609571585E-2</c:v>
                </c:pt>
                <c:pt idx="55">
                  <c:v>0.24877083280474555</c:v>
                </c:pt>
                <c:pt idx="56">
                  <c:v>0.36750781416177158</c:v>
                </c:pt>
                <c:pt idx="57">
                  <c:v>0.4890800024517139</c:v>
                </c:pt>
                <c:pt idx="58">
                  <c:v>0.58973569269693549</c:v>
                </c:pt>
                <c:pt idx="59">
                  <c:v>0.67947623000739199</c:v>
                </c:pt>
                <c:pt idx="60">
                  <c:v>0.87054122000491674</c:v>
                </c:pt>
                <c:pt idx="61">
                  <c:v>0.98762965344378895</c:v>
                </c:pt>
                <c:pt idx="62">
                  <c:v>0.78561499692584302</c:v>
                </c:pt>
                <c:pt idx="63">
                  <c:v>0.80000000000000071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16152"/>
        <c:axId val="213118504"/>
      </c:lineChart>
      <c:catAx>
        <c:axId val="21311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213118504"/>
        <c:crosses val="autoZero"/>
        <c:auto val="1"/>
        <c:lblAlgn val="ctr"/>
        <c:lblOffset val="100"/>
        <c:noMultiLvlLbl val="0"/>
      </c:catAx>
      <c:valAx>
        <c:axId val="21311850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213116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Andalucía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Hoja2!$B$6:$B$69</c:f>
              <c:numCache>
                <c:formatCode>General</c:formatCode>
                <c:ptCount val="64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</c:numCache>
            </c:numRef>
          </c:cat>
          <c:val>
            <c:numRef>
              <c:f>Hoja2!$J$6:$J$69</c:f>
              <c:numCache>
                <c:formatCode>General</c:formatCode>
                <c:ptCount val="64"/>
                <c:pt idx="4" formatCode="0.0">
                  <c:v>4.2695457850625562</c:v>
                </c:pt>
                <c:pt idx="5" formatCode="0.0">
                  <c:v>3.8884701908350694</c:v>
                </c:pt>
                <c:pt idx="6" formatCode="0.0">
                  <c:v>3.8580776552535667</c:v>
                </c:pt>
                <c:pt idx="7" formatCode="0.0">
                  <c:v>3.8653224087507265</c:v>
                </c:pt>
                <c:pt idx="8" formatCode="0.0">
                  <c:v>3.6309995789257865</c:v>
                </c:pt>
                <c:pt idx="9" formatCode="0.0">
                  <c:v>3.8510043555626261</c:v>
                </c:pt>
                <c:pt idx="10" formatCode="0.0">
                  <c:v>3.6166579606721871</c:v>
                </c:pt>
                <c:pt idx="11" formatCode="0.0">
                  <c:v>3.5993856503971466</c:v>
                </c:pt>
                <c:pt idx="12" formatCode="0.0">
                  <c:v>4.3732131765435334</c:v>
                </c:pt>
                <c:pt idx="13" formatCode="0.0">
                  <c:v>4.2041420570184451</c:v>
                </c:pt>
                <c:pt idx="14" formatCode="0.0">
                  <c:v>4.2116655119296631</c:v>
                </c:pt>
                <c:pt idx="15" formatCode="0.0">
                  <c:v>4.0758901797690816</c:v>
                </c:pt>
                <c:pt idx="16" formatCode="0.0">
                  <c:v>3.5094959437536266</c:v>
                </c:pt>
                <c:pt idx="17" formatCode="0.0">
                  <c:v>3.343205058771348</c:v>
                </c:pt>
                <c:pt idx="18" formatCode="0.0">
                  <c:v>3.5214745558335814</c:v>
                </c:pt>
                <c:pt idx="19" formatCode="0.0">
                  <c:v>3.4511528208808873</c:v>
                </c:pt>
                <c:pt idx="20" formatCode="0.0">
                  <c:v>3.7527785628938215</c:v>
                </c:pt>
                <c:pt idx="21" formatCode="0.0">
                  <c:v>3.7702562372994741</c:v>
                </c:pt>
                <c:pt idx="22" formatCode="0.0">
                  <c:v>3.4333475911111133</c:v>
                </c:pt>
                <c:pt idx="23" formatCode="0.0">
                  <c:v>3.3898850415975623</c:v>
                </c:pt>
                <c:pt idx="24" formatCode="0.0">
                  <c:v>3.5166885659711822</c:v>
                </c:pt>
                <c:pt idx="25" formatCode="0.0">
                  <c:v>3.8866218117419082</c:v>
                </c:pt>
                <c:pt idx="26" formatCode="0.0">
                  <c:v>4.3988169413530231</c:v>
                </c:pt>
                <c:pt idx="27" formatCode="0.0">
                  <c:v>4.6593980506943966</c:v>
                </c:pt>
                <c:pt idx="28" formatCode="0.0">
                  <c:v>4.1300057380335264</c:v>
                </c:pt>
                <c:pt idx="29" formatCode="0.0">
                  <c:v>3.8691293370174851</c:v>
                </c:pt>
                <c:pt idx="30" formatCode="0.0">
                  <c:v>3.7572885099708575</c:v>
                </c:pt>
                <c:pt idx="31" formatCode="0.0">
                  <c:v>3.3853295219948176</c:v>
                </c:pt>
                <c:pt idx="32" formatCode="0.0">
                  <c:v>2.7886984714424523</c:v>
                </c:pt>
                <c:pt idx="33" formatCode="0.0">
                  <c:v>1.7650658044732426</c:v>
                </c:pt>
                <c:pt idx="34" formatCode="0.0">
                  <c:v>-0.13666163842451784</c:v>
                </c:pt>
                <c:pt idx="35" formatCode="0.0">
                  <c:v>-1.7864196074738992</c:v>
                </c:pt>
                <c:pt idx="36" formatCode="0.0">
                  <c:v>-3.1147465044452871</c:v>
                </c:pt>
                <c:pt idx="37" formatCode="0.0">
                  <c:v>-4.0436526048103545</c:v>
                </c:pt>
                <c:pt idx="38" formatCode="0.0">
                  <c:v>-3.8146424254170253</c:v>
                </c:pt>
                <c:pt idx="39" formatCode="0.0">
                  <c:v>-3.3720555081916403</c:v>
                </c:pt>
                <c:pt idx="40" formatCode="0.0">
                  <c:v>-2.3854909968066829</c:v>
                </c:pt>
                <c:pt idx="41" formatCode="0.0">
                  <c:v>-1.3513383606454377</c:v>
                </c:pt>
                <c:pt idx="42" formatCode="0.0">
                  <c:v>-0.7707899645600369</c:v>
                </c:pt>
                <c:pt idx="43" formatCode="0.0">
                  <c:v>-0.25624167146147681</c:v>
                </c:pt>
                <c:pt idx="44" formatCode="0.0">
                  <c:v>-2.7266071842757533E-2</c:v>
                </c:pt>
                <c:pt idx="45" formatCode="0.0">
                  <c:v>-0.48859981613871284</c:v>
                </c:pt>
                <c:pt idx="46" formatCode="0.0">
                  <c:v>-0.82673358557384669</c:v>
                </c:pt>
                <c:pt idx="47" formatCode="0.0">
                  <c:v>-1.1846485571404219</c:v>
                </c:pt>
                <c:pt idx="48" formatCode="0.0">
                  <c:v>-2.4691437330921606</c:v>
                </c:pt>
                <c:pt idx="49" formatCode="0.0">
                  <c:v>-2.9381837928417864</c:v>
                </c:pt>
                <c:pt idx="50" formatCode="0.0">
                  <c:v>-3.4611864369077039</c:v>
                </c:pt>
                <c:pt idx="51" formatCode="0.0">
                  <c:v>-3.9145686263504897</c:v>
                </c:pt>
                <c:pt idx="52" formatCode="0.0">
                  <c:v>-3.2014368498385126</c:v>
                </c:pt>
                <c:pt idx="53" formatCode="0.0">
                  <c:v>-2.3007761862182785</c:v>
                </c:pt>
                <c:pt idx="54" formatCode="0.0">
                  <c:v>-1.628427756539641</c:v>
                </c:pt>
                <c:pt idx="55" formatCode="0.0">
                  <c:v>-0.52094323245396312</c:v>
                </c:pt>
                <c:pt idx="56" formatCode="0.0">
                  <c:v>0.44226613017774863</c:v>
                </c:pt>
                <c:pt idx="57" formatCode="0.0">
                  <c:v>0.66707595376755968</c:v>
                </c:pt>
                <c:pt idx="58" formatCode="0.0">
                  <c:v>1.3706040462375224</c:v>
                </c:pt>
                <c:pt idx="59" formatCode="0.0">
                  <c:v>1.6914616363618684</c:v>
                </c:pt>
                <c:pt idx="60" formatCode="0.0">
                  <c:v>2.1787805255083947</c:v>
                </c:pt>
                <c:pt idx="61" formatCode="0.0">
                  <c:v>2.925820302325377</c:v>
                </c:pt>
                <c:pt idx="62" formatCode="0.0">
                  <c:v>3.1770928085354866</c:v>
                </c:pt>
                <c:pt idx="63" formatCode="0.0">
                  <c:v>3.3663204855709505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Hoja2!$B$6:$B$69</c:f>
              <c:numCache>
                <c:formatCode>General</c:formatCode>
                <c:ptCount val="64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</c:numCache>
            </c:numRef>
          </c:cat>
          <c:val>
            <c:numRef>
              <c:f>Hoja2!$I$6:$I$69</c:f>
              <c:numCache>
                <c:formatCode>0.0</c:formatCode>
                <c:ptCount val="64"/>
                <c:pt idx="4">
                  <c:v>3.8065280177196348</c:v>
                </c:pt>
                <c:pt idx="5">
                  <c:v>2.93026286024205</c:v>
                </c:pt>
                <c:pt idx="6">
                  <c:v>2.7779115521187725</c:v>
                </c:pt>
                <c:pt idx="7">
                  <c:v>3.4566978500995438</c:v>
                </c:pt>
                <c:pt idx="8">
                  <c:v>3.6328118997217773</c:v>
                </c:pt>
                <c:pt idx="9">
                  <c:v>4.765441666480652</c:v>
                </c:pt>
                <c:pt idx="10">
                  <c:v>4.8374733279156867</c:v>
                </c:pt>
                <c:pt idx="11">
                  <c:v>3.8113885653010326</c:v>
                </c:pt>
                <c:pt idx="12">
                  <c:v>4.1875101626429601</c:v>
                </c:pt>
                <c:pt idx="13">
                  <c:v>2.968073694198603</c:v>
                </c:pt>
                <c:pt idx="14">
                  <c:v>2.8116010671695557</c:v>
                </c:pt>
                <c:pt idx="15">
                  <c:v>3.6308960425616821</c:v>
                </c:pt>
                <c:pt idx="16">
                  <c:v>2.6289010240611699</c:v>
                </c:pt>
                <c:pt idx="17">
                  <c:v>3.1495372706907609</c:v>
                </c:pt>
                <c:pt idx="18">
                  <c:v>3.3015225214151789</c:v>
                </c:pt>
                <c:pt idx="19">
                  <c:v>2.9264497688654689</c:v>
                </c:pt>
                <c:pt idx="20">
                  <c:v>3.9935602809089366</c:v>
                </c:pt>
                <c:pt idx="21">
                  <c:v>3.7147786676468675</c:v>
                </c:pt>
                <c:pt idx="22">
                  <c:v>3.2758929135064507</c:v>
                </c:pt>
                <c:pt idx="23">
                  <c:v>3.6293720503440596</c:v>
                </c:pt>
                <c:pt idx="24">
                  <c:v>3.7576467697127525</c:v>
                </c:pt>
                <c:pt idx="25">
                  <c:v>4.1051329088211741</c:v>
                </c:pt>
                <c:pt idx="26">
                  <c:v>4.9115756316405967</c:v>
                </c:pt>
                <c:pt idx="27">
                  <c:v>5.3403330697604057</c:v>
                </c:pt>
                <c:pt idx="28">
                  <c:v>4.8914121801979515</c:v>
                </c:pt>
                <c:pt idx="29">
                  <c:v>5.1504249112378719</c:v>
                </c:pt>
                <c:pt idx="30">
                  <c:v>4.6600488802185147</c:v>
                </c:pt>
                <c:pt idx="31">
                  <c:v>4.1819843632501685</c:v>
                </c:pt>
                <c:pt idx="32">
                  <c:v>3.8317092498715066</c:v>
                </c:pt>
                <c:pt idx="33">
                  <c:v>2.7167982169277183</c:v>
                </c:pt>
                <c:pt idx="34">
                  <c:v>1.4321553162094824</c:v>
                </c:pt>
                <c:pt idx="35">
                  <c:v>-1.9991989028842028</c:v>
                </c:pt>
                <c:pt idx="36">
                  <c:v>-4.015669027179058</c:v>
                </c:pt>
                <c:pt idx="37">
                  <c:v>-4.4098864070256205</c:v>
                </c:pt>
                <c:pt idx="38">
                  <c:v>-4.2346857890642635</c:v>
                </c:pt>
                <c:pt idx="39">
                  <c:v>-1.5425456512061286</c:v>
                </c:pt>
                <c:pt idx="40">
                  <c:v>0.39744765490403733</c:v>
                </c:pt>
                <c:pt idx="41">
                  <c:v>0.44105919560450957</c:v>
                </c:pt>
                <c:pt idx="42">
                  <c:v>0.86176799182398067</c:v>
                </c:pt>
                <c:pt idx="43">
                  <c:v>0.95937321929848718</c:v>
                </c:pt>
                <c:pt idx="44">
                  <c:v>-0.5066168590082798</c:v>
                </c:pt>
                <c:pt idx="45">
                  <c:v>-0.92638452927827908</c:v>
                </c:pt>
                <c:pt idx="46">
                  <c:v>-1.9146769711327449</c:v>
                </c:pt>
                <c:pt idx="47">
                  <c:v>-3.8786384999722423</c:v>
                </c:pt>
                <c:pt idx="48">
                  <c:v>-4.0614250728630115</c:v>
                </c:pt>
                <c:pt idx="49">
                  <c:v>-4.9376170417303467</c:v>
                </c:pt>
                <c:pt idx="50">
                  <c:v>-4.5141403762849253</c:v>
                </c:pt>
                <c:pt idx="51">
                  <c:v>-3.8758564995113987</c:v>
                </c:pt>
                <c:pt idx="52">
                  <c:v>-2.1723104487870182</c:v>
                </c:pt>
                <c:pt idx="53">
                  <c:v>-0.21497743307771211</c:v>
                </c:pt>
                <c:pt idx="54">
                  <c:v>0.71694263582458007</c:v>
                </c:pt>
                <c:pt idx="55">
                  <c:v>1.8501114809393648</c:v>
                </c:pt>
                <c:pt idx="56">
                  <c:v>1.4004407861683221</c:v>
                </c:pt>
                <c:pt idx="57">
                  <c:v>1.5695851443845887</c:v>
                </c:pt>
                <c:pt idx="58">
                  <c:v>1.2348487931105101</c:v>
                </c:pt>
                <c:pt idx="59">
                  <c:v>1.5727637094697267</c:v>
                </c:pt>
                <c:pt idx="60">
                  <c:v>2.1340336985296693</c:v>
                </c:pt>
                <c:pt idx="61">
                  <c:v>2.5376964712119587</c:v>
                </c:pt>
                <c:pt idx="62">
                  <c:v>3.0884854580317311</c:v>
                </c:pt>
                <c:pt idx="63">
                  <c:v>3.2865983017110301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77048"/>
        <c:axId val="216076656"/>
      </c:lineChart>
      <c:catAx>
        <c:axId val="21607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216076656"/>
        <c:crosses val="autoZero"/>
        <c:auto val="1"/>
        <c:lblAlgn val="ctr"/>
        <c:lblOffset val="100"/>
        <c:noMultiLvlLbl val="0"/>
      </c:catAx>
      <c:valAx>
        <c:axId val="216076656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216077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D11"/>
  <sheetViews>
    <sheetView showGridLines="0" tabSelected="1" workbookViewId="0"/>
  </sheetViews>
  <sheetFormatPr baseColWidth="10" defaultRowHeight="26.25" x14ac:dyDescent="0.4"/>
  <cols>
    <col min="1" max="1" width="1.5703125" style="13" customWidth="1"/>
    <col min="2" max="2" width="22.7109375" style="13" customWidth="1"/>
    <col min="3" max="16384" width="11.42578125" style="13"/>
  </cols>
  <sheetData>
    <row r="2" spans="2:4" x14ac:dyDescent="0.4">
      <c r="B2" s="12" t="s">
        <v>29</v>
      </c>
    </row>
    <row r="4" spans="2:4" x14ac:dyDescent="0.4">
      <c r="B4" s="13" t="s">
        <v>30</v>
      </c>
      <c r="D4" s="13" t="s">
        <v>31</v>
      </c>
    </row>
    <row r="5" spans="2:4" x14ac:dyDescent="0.4">
      <c r="D5" s="13" t="s">
        <v>32</v>
      </c>
    </row>
    <row r="7" spans="2:4" x14ac:dyDescent="0.4">
      <c r="D7" s="13" t="s">
        <v>35</v>
      </c>
    </row>
    <row r="9" spans="2:4" x14ac:dyDescent="0.4">
      <c r="D9" s="13" t="s">
        <v>36</v>
      </c>
    </row>
    <row r="10" spans="2:4" x14ac:dyDescent="0.4">
      <c r="D10" s="13" t="s">
        <v>37</v>
      </c>
    </row>
    <row r="11" spans="2:4" x14ac:dyDescent="0.4">
      <c r="D11" s="13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X74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4" customFormat="1" ht="54.75" customHeight="1" x14ac:dyDescent="0.25">
      <c r="B2" s="15" t="s">
        <v>4</v>
      </c>
      <c r="C2" s="16" t="s">
        <v>5</v>
      </c>
      <c r="D2" s="16" t="s">
        <v>6</v>
      </c>
      <c r="E2" s="16" t="s">
        <v>7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 t="s">
        <v>16</v>
      </c>
      <c r="O2" s="16" t="s">
        <v>17</v>
      </c>
      <c r="P2" s="16" t="s">
        <v>18</v>
      </c>
      <c r="Q2" s="16" t="s">
        <v>19</v>
      </c>
      <c r="R2" s="16" t="s">
        <v>20</v>
      </c>
      <c r="S2" s="17" t="s">
        <v>21</v>
      </c>
      <c r="U2" s="15" t="s">
        <v>4</v>
      </c>
      <c r="V2" s="16" t="s">
        <v>5</v>
      </c>
      <c r="W2" s="16" t="s">
        <v>6</v>
      </c>
      <c r="X2" s="16" t="s">
        <v>7</v>
      </c>
      <c r="Y2" s="16" t="s">
        <v>8</v>
      </c>
      <c r="Z2" s="16" t="s">
        <v>9</v>
      </c>
      <c r="AA2" s="16" t="s">
        <v>10</v>
      </c>
      <c r="AB2" s="16" t="s">
        <v>11</v>
      </c>
      <c r="AC2" s="16" t="s">
        <v>12</v>
      </c>
      <c r="AD2" s="16" t="s">
        <v>13</v>
      </c>
      <c r="AE2" s="16" t="s">
        <v>14</v>
      </c>
      <c r="AF2" s="16" t="s">
        <v>15</v>
      </c>
      <c r="AG2" s="16" t="s">
        <v>16</v>
      </c>
      <c r="AH2" s="16" t="s">
        <v>17</v>
      </c>
      <c r="AI2" s="16" t="s">
        <v>18</v>
      </c>
      <c r="AJ2" s="16" t="s">
        <v>19</v>
      </c>
      <c r="AK2" s="16" t="s">
        <v>20</v>
      </c>
      <c r="AL2" s="17" t="s">
        <v>21</v>
      </c>
      <c r="AM2" s="18"/>
      <c r="AN2" s="15" t="s">
        <v>4</v>
      </c>
      <c r="AO2" s="16" t="s">
        <v>5</v>
      </c>
      <c r="AP2" s="16" t="s">
        <v>6</v>
      </c>
      <c r="AQ2" s="16" t="s">
        <v>7</v>
      </c>
      <c r="AR2" s="16" t="s">
        <v>8</v>
      </c>
      <c r="AS2" s="16" t="s">
        <v>9</v>
      </c>
      <c r="AT2" s="16" t="s">
        <v>10</v>
      </c>
      <c r="AU2" s="16" t="s">
        <v>11</v>
      </c>
      <c r="AV2" s="16" t="s">
        <v>12</v>
      </c>
      <c r="AW2" s="16" t="s">
        <v>13</v>
      </c>
      <c r="AX2" s="16" t="s">
        <v>14</v>
      </c>
      <c r="AY2" s="16" t="s">
        <v>15</v>
      </c>
      <c r="AZ2" s="16" t="s">
        <v>16</v>
      </c>
      <c r="BA2" s="16" t="s">
        <v>17</v>
      </c>
      <c r="BB2" s="16" t="s">
        <v>18</v>
      </c>
      <c r="BC2" s="16" t="s">
        <v>19</v>
      </c>
      <c r="BD2" s="16" t="s">
        <v>20</v>
      </c>
      <c r="BE2" s="17" t="s">
        <v>21</v>
      </c>
      <c r="BG2" s="15" t="s">
        <v>4</v>
      </c>
      <c r="BH2" s="16" t="s">
        <v>5</v>
      </c>
      <c r="BI2" s="16" t="s">
        <v>6</v>
      </c>
      <c r="BJ2" s="16" t="s">
        <v>7</v>
      </c>
      <c r="BK2" s="16" t="s">
        <v>8</v>
      </c>
      <c r="BL2" s="16" t="s">
        <v>9</v>
      </c>
      <c r="BM2" s="16" t="s">
        <v>10</v>
      </c>
      <c r="BN2" s="16" t="s">
        <v>11</v>
      </c>
      <c r="BO2" s="16" t="s">
        <v>12</v>
      </c>
      <c r="BP2" s="16" t="s">
        <v>13</v>
      </c>
      <c r="BQ2" s="16" t="s">
        <v>14</v>
      </c>
      <c r="BR2" s="16" t="s">
        <v>15</v>
      </c>
      <c r="BS2" s="16" t="s">
        <v>16</v>
      </c>
      <c r="BT2" s="16" t="s">
        <v>17</v>
      </c>
      <c r="BU2" s="16" t="s">
        <v>18</v>
      </c>
      <c r="BV2" s="16" t="s">
        <v>19</v>
      </c>
      <c r="BW2" s="16" t="s">
        <v>20</v>
      </c>
      <c r="BX2" s="17" t="s">
        <v>21</v>
      </c>
    </row>
    <row r="3" spans="1:76" x14ac:dyDescent="0.25">
      <c r="A3" s="4">
        <v>200001</v>
      </c>
      <c r="B3" s="5">
        <v>78.805034362587094</v>
      </c>
      <c r="C3" s="5">
        <v>76.735504087983429</v>
      </c>
      <c r="D3" s="5">
        <v>83.361652085737816</v>
      </c>
      <c r="E3" s="5">
        <v>87.636687532479698</v>
      </c>
      <c r="F3" s="5">
        <v>81.837160847646942</v>
      </c>
      <c r="G3" s="5">
        <v>83.999805690067234</v>
      </c>
      <c r="H3" s="5">
        <v>82.954368181459685</v>
      </c>
      <c r="I3" s="5">
        <v>71.832025280965155</v>
      </c>
      <c r="J3" s="5">
        <v>79.687640570753842</v>
      </c>
      <c r="K3" s="5">
        <v>81.289575165319206</v>
      </c>
      <c r="L3" s="5">
        <v>77.614893421261229</v>
      </c>
      <c r="M3" s="5">
        <v>77.485059171380144</v>
      </c>
      <c r="N3" s="5">
        <v>74.966683521301093</v>
      </c>
      <c r="O3" s="5">
        <v>75.986523481637505</v>
      </c>
      <c r="P3" s="5">
        <v>79.618354211285975</v>
      </c>
      <c r="Q3" s="5">
        <v>81.44499981822419</v>
      </c>
      <c r="R3" s="5">
        <v>79.192981645724018</v>
      </c>
      <c r="S3" s="5">
        <v>78.910468286752334</v>
      </c>
    </row>
    <row r="4" spans="1:76" x14ac:dyDescent="0.25">
      <c r="A4" s="4">
        <v>200002</v>
      </c>
      <c r="B4" s="5">
        <v>79.795898921277541</v>
      </c>
      <c r="C4" s="5">
        <v>77.756681294069011</v>
      </c>
      <c r="D4" s="5">
        <v>84.176200926595712</v>
      </c>
      <c r="E4" s="5">
        <v>88.288627508240964</v>
      </c>
      <c r="F4" s="5">
        <v>83.071069048822551</v>
      </c>
      <c r="G4" s="5">
        <v>85.332981318647455</v>
      </c>
      <c r="H4" s="5">
        <v>83.722713286351109</v>
      </c>
      <c r="I4" s="5">
        <v>72.549192544015725</v>
      </c>
      <c r="J4" s="5">
        <v>80.774747592778851</v>
      </c>
      <c r="K4" s="5">
        <v>82.326600967499573</v>
      </c>
      <c r="L4" s="5">
        <v>78.437628302385349</v>
      </c>
      <c r="M4" s="5">
        <v>78.284250768136573</v>
      </c>
      <c r="N4" s="5">
        <v>75.930310423362727</v>
      </c>
      <c r="O4" s="5">
        <v>76.671754443271467</v>
      </c>
      <c r="P4" s="5">
        <v>80.333413130448548</v>
      </c>
      <c r="Q4" s="5">
        <v>82.675012617949648</v>
      </c>
      <c r="R4" s="5">
        <v>80.065094032000658</v>
      </c>
      <c r="S4" s="5">
        <v>79.884927124838782</v>
      </c>
      <c r="U4" s="10">
        <f t="shared" ref="U4:U35" si="0">(B4/B3-1)*100</f>
        <v>1.2573620032083399</v>
      </c>
      <c r="V4" s="10">
        <f t="shared" ref="V4:V35" si="1">(C4/C3-1)*100</f>
        <v>1.3307753929846067</v>
      </c>
      <c r="W4" s="10">
        <f t="shared" ref="W4:W35" si="2">(D4/D3-1)*100</f>
        <v>0.9771265569690657</v>
      </c>
      <c r="X4" s="10">
        <f t="shared" ref="X4:X35" si="3">(E4/E3-1)*100</f>
        <v>0.74391216066860277</v>
      </c>
      <c r="Y4" s="10">
        <f t="shared" ref="Y4:Y35" si="4">(F4/F3-1)*100</f>
        <v>1.5077602746663255</v>
      </c>
      <c r="Z4" s="10">
        <f t="shared" ref="Z4:Z35" si="5">(G4/G3-1)*100</f>
        <v>1.5871175148895134</v>
      </c>
      <c r="AA4" s="10">
        <f t="shared" ref="AA4:AA35" si="6">(H4/H3-1)*100</f>
        <v>0.92622621537024052</v>
      </c>
      <c r="AB4" s="10">
        <f t="shared" ref="AB4:AB35" si="7">(I4/I3-1)*100</f>
        <v>0.99839488061965742</v>
      </c>
      <c r="AC4" s="10">
        <f t="shared" ref="AC4:AC35" si="8">(J4/J3-1)*100</f>
        <v>1.3642103270202544</v>
      </c>
      <c r="AD4" s="10">
        <f t="shared" ref="AD4:AD35" si="9">(K4/K3-1)*100</f>
        <v>1.2757180734077611</v>
      </c>
      <c r="AE4" s="10">
        <f t="shared" ref="AE4:AE35" si="10">(L4/L3-1)*100</f>
        <v>1.0600219170032954</v>
      </c>
      <c r="AF4" s="10">
        <f t="shared" ref="AF4:AF35" si="11">(M4/M3-1)*100</f>
        <v>1.0314138045488086</v>
      </c>
      <c r="AG4" s="10">
        <f t="shared" ref="AG4:AG35" si="12">(N4/N3-1)*100</f>
        <v>1.2854068724913459</v>
      </c>
      <c r="AH4" s="10">
        <f t="shared" ref="AH4:AH35" si="13">(O4/O3-1)*100</f>
        <v>0.90177959227144555</v>
      </c>
      <c r="AI4" s="10">
        <f t="shared" ref="AI4:AI35" si="14">(P4/P3-1)*100</f>
        <v>0.89810813881556761</v>
      </c>
      <c r="AJ4" s="10">
        <f t="shared" ref="AJ4:AJ35" si="15">(Q4/Q3-1)*100</f>
        <v>1.5102373411145065</v>
      </c>
      <c r="AK4" s="10">
        <f t="shared" ref="AK4:AK35" si="16">(R4/R3-1)*100</f>
        <v>1.101249590750486</v>
      </c>
      <c r="AL4" s="10">
        <f t="shared" ref="AL4:AL35" si="17">(S4/S3-1)*100</f>
        <v>1.2348917187329</v>
      </c>
      <c r="AM4" s="10"/>
      <c r="BG4" s="11">
        <f>U4*4</f>
        <v>5.0294480128333596</v>
      </c>
      <c r="BH4" s="11">
        <f t="shared" ref="BH4:BH63" si="18">V4*4</f>
        <v>5.3231015719384267</v>
      </c>
      <c r="BI4" s="11">
        <f t="shared" ref="BI4:BI63" si="19">W4*4</f>
        <v>3.9085062278762628</v>
      </c>
      <c r="BJ4" s="11">
        <f t="shared" ref="BJ4:BJ63" si="20">X4*4</f>
        <v>2.9756486426744111</v>
      </c>
      <c r="BK4" s="11">
        <f t="shared" ref="BK4:BK63" si="21">Y4*4</f>
        <v>6.0310410986653018</v>
      </c>
      <c r="BL4" s="11">
        <f t="shared" ref="BL4:BL63" si="22">Z4*4</f>
        <v>6.3484700595580534</v>
      </c>
      <c r="BM4" s="11">
        <f t="shared" ref="BM4:BM63" si="23">AA4*4</f>
        <v>3.7049048614809621</v>
      </c>
      <c r="BN4" s="11">
        <f t="shared" ref="BN4:BN63" si="24">AB4*4</f>
        <v>3.9935795224786297</v>
      </c>
      <c r="BO4" s="11">
        <f t="shared" ref="BO4:BO63" si="25">AC4*4</f>
        <v>5.4568413080810174</v>
      </c>
      <c r="BP4" s="11">
        <f t="shared" ref="BP4:BP63" si="26">AD4*4</f>
        <v>5.1028722936310444</v>
      </c>
      <c r="BQ4" s="11">
        <f t="shared" ref="BQ4:BQ63" si="27">AE4*4</f>
        <v>4.2400876680131816</v>
      </c>
      <c r="BR4" s="11">
        <f t="shared" ref="BR4:BR63" si="28">AF4*4</f>
        <v>4.1256552181952344</v>
      </c>
      <c r="BS4" s="11">
        <f t="shared" ref="BS4:BS63" si="29">AG4*4</f>
        <v>5.1416274899653835</v>
      </c>
      <c r="BT4" s="11">
        <f t="shared" ref="BT4:BT63" si="30">AH4*4</f>
        <v>3.6071183690857822</v>
      </c>
      <c r="BU4" s="11">
        <f t="shared" ref="BU4:BU63" si="31">AI4*4</f>
        <v>3.5924325552622705</v>
      </c>
      <c r="BV4" s="11">
        <f t="shared" ref="BV4:BV63" si="32">AJ4*4</f>
        <v>6.0409493644580259</v>
      </c>
      <c r="BW4" s="11">
        <f t="shared" ref="BW4:BW63" si="33">AK4*4</f>
        <v>4.404998363001944</v>
      </c>
      <c r="BX4" s="11">
        <f t="shared" ref="BX4:BX63" si="34">AL4*4</f>
        <v>4.9395668749316002</v>
      </c>
    </row>
    <row r="5" spans="1:76" x14ac:dyDescent="0.25">
      <c r="A5" s="4">
        <v>200003</v>
      </c>
      <c r="B5" s="5">
        <v>80.668192387630626</v>
      </c>
      <c r="C5" s="5">
        <v>78.572828838874784</v>
      </c>
      <c r="D5" s="5">
        <v>84.982942206472671</v>
      </c>
      <c r="E5" s="5">
        <v>88.780333469185535</v>
      </c>
      <c r="F5" s="5">
        <v>84.299734341293586</v>
      </c>
      <c r="G5" s="5">
        <v>86.432692966734152</v>
      </c>
      <c r="H5" s="5">
        <v>84.33490028552977</v>
      </c>
      <c r="I5" s="5">
        <v>73.12365752730129</v>
      </c>
      <c r="J5" s="5">
        <v>81.495919394909947</v>
      </c>
      <c r="K5" s="5">
        <v>83.542104103843883</v>
      </c>
      <c r="L5" s="5">
        <v>78.936912077099677</v>
      </c>
      <c r="M5" s="5">
        <v>79.129192796873454</v>
      </c>
      <c r="N5" s="5">
        <v>76.79976584522008</v>
      </c>
      <c r="O5" s="5">
        <v>77.76786937934709</v>
      </c>
      <c r="P5" s="5">
        <v>81.131795409531207</v>
      </c>
      <c r="Q5" s="5">
        <v>83.721261772481867</v>
      </c>
      <c r="R5" s="5">
        <v>80.799881647306279</v>
      </c>
      <c r="S5" s="5">
        <v>80.743825825572614</v>
      </c>
      <c r="U5" s="10">
        <f t="shared" si="0"/>
        <v>1.0931557613175658</v>
      </c>
      <c r="V5" s="10">
        <f t="shared" si="1"/>
        <v>1.0496172563219108</v>
      </c>
      <c r="W5" s="10">
        <f t="shared" si="2"/>
        <v>0.95839592544746388</v>
      </c>
      <c r="X5" s="10">
        <f t="shared" si="3"/>
        <v>0.55693012205753067</v>
      </c>
      <c r="Y5" s="10">
        <f t="shared" si="4"/>
        <v>1.4790531848686284</v>
      </c>
      <c r="Z5" s="10">
        <f t="shared" si="5"/>
        <v>1.2887299038342404</v>
      </c>
      <c r="AA5" s="10">
        <f t="shared" si="6"/>
        <v>0.73120778716861956</v>
      </c>
      <c r="AB5" s="10">
        <f t="shared" si="7"/>
        <v>0.79182822460366342</v>
      </c>
      <c r="AC5" s="10">
        <f t="shared" si="8"/>
        <v>0.89281839141961417</v>
      </c>
      <c r="AD5" s="10">
        <f t="shared" si="9"/>
        <v>1.4764403267713666</v>
      </c>
      <c r="AE5" s="10">
        <f t="shared" si="10"/>
        <v>0.63653604210154313</v>
      </c>
      <c r="AF5" s="10">
        <f t="shared" si="11"/>
        <v>1.0793256886872937</v>
      </c>
      <c r="AG5" s="10">
        <f t="shared" si="12"/>
        <v>1.1450702848566641</v>
      </c>
      <c r="AH5" s="10">
        <f t="shared" si="13"/>
        <v>1.4296202611179698</v>
      </c>
      <c r="AI5" s="10">
        <f t="shared" si="14"/>
        <v>0.99383587472652302</v>
      </c>
      <c r="AJ5" s="10">
        <f t="shared" si="15"/>
        <v>1.2654962139129644</v>
      </c>
      <c r="AK5" s="10">
        <f t="shared" si="16"/>
        <v>0.91773777847801163</v>
      </c>
      <c r="AL5" s="10">
        <f t="shared" si="17"/>
        <v>1.0751699120806535</v>
      </c>
      <c r="AM5" s="10"/>
      <c r="BG5" s="11">
        <f t="shared" ref="BG5:BG63" si="35">U5*4</f>
        <v>4.372623045270263</v>
      </c>
      <c r="BH5" s="11">
        <f t="shared" si="18"/>
        <v>4.1984690252876433</v>
      </c>
      <c r="BI5" s="11">
        <f t="shared" si="19"/>
        <v>3.8335837017898555</v>
      </c>
      <c r="BJ5" s="11">
        <f t="shared" si="20"/>
        <v>2.2277204882301227</v>
      </c>
      <c r="BK5" s="11">
        <f t="shared" si="21"/>
        <v>5.9162127394745134</v>
      </c>
      <c r="BL5" s="11">
        <f t="shared" si="22"/>
        <v>5.1549196153369614</v>
      </c>
      <c r="BM5" s="11">
        <f t="shared" si="23"/>
        <v>2.9248311486744782</v>
      </c>
      <c r="BN5" s="11">
        <f t="shared" si="24"/>
        <v>3.1673128984146537</v>
      </c>
      <c r="BO5" s="11">
        <f t="shared" si="25"/>
        <v>3.5712735656784567</v>
      </c>
      <c r="BP5" s="11">
        <f t="shared" si="26"/>
        <v>5.9057613070854664</v>
      </c>
      <c r="BQ5" s="11">
        <f t="shared" si="27"/>
        <v>2.5461441684061725</v>
      </c>
      <c r="BR5" s="11">
        <f t="shared" si="28"/>
        <v>4.3173027547491749</v>
      </c>
      <c r="BS5" s="11">
        <f t="shared" si="29"/>
        <v>4.5802811394266563</v>
      </c>
      <c r="BT5" s="11">
        <f t="shared" si="30"/>
        <v>5.7184810444718792</v>
      </c>
      <c r="BU5" s="11">
        <f t="shared" si="31"/>
        <v>3.9753434989060921</v>
      </c>
      <c r="BV5" s="11">
        <f t="shared" si="32"/>
        <v>5.0619848556518576</v>
      </c>
      <c r="BW5" s="11">
        <f t="shared" si="33"/>
        <v>3.6709511139120465</v>
      </c>
      <c r="BX5" s="11">
        <f t="shared" si="34"/>
        <v>4.300679648322614</v>
      </c>
    </row>
    <row r="6" spans="1:76" x14ac:dyDescent="0.25">
      <c r="A6" s="4">
        <v>200004</v>
      </c>
      <c r="B6" s="5">
        <v>81.485672532418434</v>
      </c>
      <c r="C6" s="5">
        <v>79.130935337029356</v>
      </c>
      <c r="D6" s="5">
        <v>85.879224209276913</v>
      </c>
      <c r="E6" s="5">
        <v>89.403866100504601</v>
      </c>
      <c r="F6" s="5">
        <v>85.549531411425818</v>
      </c>
      <c r="G6" s="5">
        <v>87.507594510604321</v>
      </c>
      <c r="H6" s="5">
        <v>84.838601521262262</v>
      </c>
      <c r="I6" s="5">
        <v>73.759760513365308</v>
      </c>
      <c r="J6" s="5">
        <v>82.607583315504172</v>
      </c>
      <c r="K6" s="5">
        <v>84.402663373325652</v>
      </c>
      <c r="L6" s="5">
        <v>79.546182984005057</v>
      </c>
      <c r="M6" s="5">
        <v>79.762372906544428</v>
      </c>
      <c r="N6" s="5">
        <v>77.900778995929841</v>
      </c>
      <c r="O6" s="5">
        <v>78.439552909160398</v>
      </c>
      <c r="P6" s="5">
        <v>81.823378654168479</v>
      </c>
      <c r="Q6" s="5">
        <v>84.619602432324712</v>
      </c>
      <c r="R6" s="5">
        <v>81.382100880057109</v>
      </c>
      <c r="S6" s="5">
        <v>81.64027929339403</v>
      </c>
      <c r="U6" s="10">
        <f t="shared" si="0"/>
        <v>1.0133859710895976</v>
      </c>
      <c r="V6" s="10">
        <f t="shared" si="1"/>
        <v>0.71030470253152789</v>
      </c>
      <c r="W6" s="10">
        <f t="shared" si="2"/>
        <v>1.0546610643658916</v>
      </c>
      <c r="X6" s="10">
        <f t="shared" si="3"/>
        <v>0.70233193203255162</v>
      </c>
      <c r="Y6" s="10">
        <f t="shared" si="4"/>
        <v>1.4825634741295168</v>
      </c>
      <c r="Z6" s="10">
        <f t="shared" si="5"/>
        <v>1.2436284315286539</v>
      </c>
      <c r="AA6" s="10">
        <f t="shared" si="6"/>
        <v>0.59726309514462894</v>
      </c>
      <c r="AB6" s="10">
        <f t="shared" si="7"/>
        <v>0.86990039554097898</v>
      </c>
      <c r="AC6" s="10">
        <f t="shared" si="8"/>
        <v>1.3640731080133861</v>
      </c>
      <c r="AD6" s="10">
        <f t="shared" si="9"/>
        <v>1.030090489954727</v>
      </c>
      <c r="AE6" s="10">
        <f t="shared" si="10"/>
        <v>0.77184537736958436</v>
      </c>
      <c r="AF6" s="10">
        <f t="shared" si="11"/>
        <v>0.80018522531419833</v>
      </c>
      <c r="AG6" s="10">
        <f t="shared" si="12"/>
        <v>1.4336152442557148</v>
      </c>
      <c r="AH6" s="10">
        <f t="shared" si="13"/>
        <v>0.86370314009360794</v>
      </c>
      <c r="AI6" s="10">
        <f t="shared" si="14"/>
        <v>0.85241949983523302</v>
      </c>
      <c r="AJ6" s="10">
        <f t="shared" si="15"/>
        <v>1.0730137611687507</v>
      </c>
      <c r="AK6" s="10">
        <f t="shared" si="16"/>
        <v>0.72056941282689912</v>
      </c>
      <c r="AL6" s="10">
        <f t="shared" si="17"/>
        <v>1.1102439829368427</v>
      </c>
      <c r="AM6" s="10"/>
      <c r="BG6" s="11">
        <f t="shared" si="35"/>
        <v>4.0535438843583904</v>
      </c>
      <c r="BH6" s="11">
        <f t="shared" si="18"/>
        <v>2.8412188101261115</v>
      </c>
      <c r="BI6" s="11">
        <f t="shared" si="19"/>
        <v>4.2186442574635663</v>
      </c>
      <c r="BJ6" s="11">
        <f t="shared" si="20"/>
        <v>2.8093277281302065</v>
      </c>
      <c r="BK6" s="11">
        <f t="shared" si="21"/>
        <v>5.9302538965180673</v>
      </c>
      <c r="BL6" s="11">
        <f t="shared" si="22"/>
        <v>4.9745137261146155</v>
      </c>
      <c r="BM6" s="11">
        <f t="shared" si="23"/>
        <v>2.3890523805785158</v>
      </c>
      <c r="BN6" s="11">
        <f t="shared" si="24"/>
        <v>3.4796015821639159</v>
      </c>
      <c r="BO6" s="11">
        <f t="shared" si="25"/>
        <v>5.4562924320535444</v>
      </c>
      <c r="BP6" s="11">
        <f t="shared" si="26"/>
        <v>4.1203619598189078</v>
      </c>
      <c r="BQ6" s="11">
        <f t="shared" si="27"/>
        <v>3.0873815094783374</v>
      </c>
      <c r="BR6" s="11">
        <f t="shared" si="28"/>
        <v>3.2007409012567933</v>
      </c>
      <c r="BS6" s="11">
        <f t="shared" si="29"/>
        <v>5.7344609770228594</v>
      </c>
      <c r="BT6" s="11">
        <f t="shared" si="30"/>
        <v>3.4548125603744317</v>
      </c>
      <c r="BU6" s="11">
        <f t="shared" si="31"/>
        <v>3.4096779993409321</v>
      </c>
      <c r="BV6" s="11">
        <f t="shared" si="32"/>
        <v>4.2920550446750028</v>
      </c>
      <c r="BW6" s="11">
        <f t="shared" si="33"/>
        <v>2.8822776513075965</v>
      </c>
      <c r="BX6" s="11">
        <f t="shared" si="34"/>
        <v>4.4409759317473707</v>
      </c>
    </row>
    <row r="7" spans="1:76" x14ac:dyDescent="0.25">
      <c r="A7" s="4">
        <v>200101</v>
      </c>
      <c r="B7" s="5">
        <v>82.169651385632022</v>
      </c>
      <c r="C7" s="5">
        <v>79.65646255063092</v>
      </c>
      <c r="D7" s="5">
        <v>86.798836349524436</v>
      </c>
      <c r="E7" s="5">
        <v>90.027710321807675</v>
      </c>
      <c r="F7" s="5">
        <v>86.506001773839245</v>
      </c>
      <c r="G7" s="5">
        <v>88.314074686009988</v>
      </c>
      <c r="H7" s="5">
        <v>85.162036218550568</v>
      </c>
      <c r="I7" s="5">
        <v>74.741935367888033</v>
      </c>
      <c r="J7" s="5">
        <v>83.630921900886463</v>
      </c>
      <c r="K7" s="5">
        <v>85.551650186653475</v>
      </c>
      <c r="L7" s="5">
        <v>79.946350707822603</v>
      </c>
      <c r="M7" s="5">
        <v>80.393797667689796</v>
      </c>
      <c r="N7" s="5">
        <v>78.779331133933653</v>
      </c>
      <c r="O7" s="5">
        <v>79.413003775240114</v>
      </c>
      <c r="P7" s="5">
        <v>82.277338251236742</v>
      </c>
      <c r="Q7" s="5">
        <v>85.184113177551424</v>
      </c>
      <c r="R7" s="5">
        <v>81.696986955836948</v>
      </c>
      <c r="S7" s="5">
        <v>82.453929481425135</v>
      </c>
      <c r="U7" s="10">
        <f t="shared" si="0"/>
        <v>0.83938541826660273</v>
      </c>
      <c r="V7" s="10">
        <f t="shared" si="1"/>
        <v>0.664123596370092</v>
      </c>
      <c r="W7" s="10">
        <f t="shared" si="2"/>
        <v>1.0708202696458224</v>
      </c>
      <c r="X7" s="10">
        <f t="shared" si="3"/>
        <v>0.69778215250979603</v>
      </c>
      <c r="Y7" s="10">
        <f t="shared" si="4"/>
        <v>1.1180310945404948</v>
      </c>
      <c r="Z7" s="10">
        <f t="shared" si="5"/>
        <v>0.9216116382995132</v>
      </c>
      <c r="AA7" s="10">
        <f t="shared" si="6"/>
        <v>0.38123530030991226</v>
      </c>
      <c r="AB7" s="10">
        <f t="shared" si="7"/>
        <v>1.3315862845633131</v>
      </c>
      <c r="AC7" s="10">
        <f t="shared" si="8"/>
        <v>1.2387949681009758</v>
      </c>
      <c r="AD7" s="10">
        <f t="shared" si="9"/>
        <v>1.3613158251247093</v>
      </c>
      <c r="AE7" s="10">
        <f t="shared" si="10"/>
        <v>0.50306338884671398</v>
      </c>
      <c r="AF7" s="10">
        <f t="shared" si="11"/>
        <v>0.79163236766437439</v>
      </c>
      <c r="AG7" s="10">
        <f t="shared" si="12"/>
        <v>1.1277835078513432</v>
      </c>
      <c r="AH7" s="10">
        <f t="shared" si="13"/>
        <v>1.2410204163288086</v>
      </c>
      <c r="AI7" s="10">
        <f t="shared" si="14"/>
        <v>0.55480426808938166</v>
      </c>
      <c r="AJ7" s="10">
        <f t="shared" si="15"/>
        <v>0.66711580886731348</v>
      </c>
      <c r="AK7" s="10">
        <f t="shared" si="16"/>
        <v>0.38692301178600008</v>
      </c>
      <c r="AL7" s="10">
        <f t="shared" si="17"/>
        <v>0.9966283739758719</v>
      </c>
      <c r="AM7" s="10"/>
      <c r="AN7" s="10">
        <f>(B7/B3-1)*100</f>
        <v>4.2695457850625562</v>
      </c>
      <c r="AO7" s="10">
        <f t="shared" ref="AO7:BE7" si="36">(C7/C3-1)*100</f>
        <v>3.8065280177196348</v>
      </c>
      <c r="AP7" s="10">
        <f t="shared" si="36"/>
        <v>4.1232199432077676</v>
      </c>
      <c r="AQ7" s="10">
        <f t="shared" si="36"/>
        <v>2.7283354228123002</v>
      </c>
      <c r="AR7" s="10">
        <f t="shared" si="36"/>
        <v>5.7050377577053224</v>
      </c>
      <c r="AS7" s="10">
        <f t="shared" si="36"/>
        <v>5.1360463997512706</v>
      </c>
      <c r="AT7" s="10">
        <f t="shared" si="36"/>
        <v>2.6613041428531936</v>
      </c>
      <c r="AU7" s="10">
        <f t="shared" si="36"/>
        <v>4.0509926812462904</v>
      </c>
      <c r="AV7" s="10">
        <f t="shared" si="36"/>
        <v>4.9484227439654527</v>
      </c>
      <c r="AW7" s="10">
        <f t="shared" si="36"/>
        <v>5.2430770030061691</v>
      </c>
      <c r="AX7" s="10">
        <f t="shared" si="36"/>
        <v>3.0038787451619697</v>
      </c>
      <c r="AY7" s="10">
        <f t="shared" si="36"/>
        <v>3.7539346648444161</v>
      </c>
      <c r="AZ7" s="10">
        <f t="shared" si="36"/>
        <v>5.0857893580809499</v>
      </c>
      <c r="BA7" s="10">
        <f t="shared" si="36"/>
        <v>4.5093263076190437</v>
      </c>
      <c r="BB7" s="10">
        <f t="shared" si="36"/>
        <v>3.3396621498788193</v>
      </c>
      <c r="BC7" s="10">
        <f t="shared" si="36"/>
        <v>4.5909673616213453</v>
      </c>
      <c r="BD7" s="10">
        <f t="shared" si="36"/>
        <v>3.1619030601913511</v>
      </c>
      <c r="BE7" s="10">
        <f t="shared" si="36"/>
        <v>4.4904830393303952</v>
      </c>
      <c r="BG7" s="11">
        <f t="shared" si="35"/>
        <v>3.3575416730664109</v>
      </c>
      <c r="BH7" s="11">
        <f t="shared" si="18"/>
        <v>2.656494385480368</v>
      </c>
      <c r="BI7" s="11">
        <f t="shared" si="19"/>
        <v>4.2832810785832898</v>
      </c>
      <c r="BJ7" s="11">
        <f t="shared" si="20"/>
        <v>2.7911286100391841</v>
      </c>
      <c r="BK7" s="11">
        <f t="shared" si="21"/>
        <v>4.4721243781619791</v>
      </c>
      <c r="BL7" s="11">
        <f t="shared" si="22"/>
        <v>3.6864465531980528</v>
      </c>
      <c r="BM7" s="11">
        <f t="shared" si="23"/>
        <v>1.524941201239649</v>
      </c>
      <c r="BN7" s="11">
        <f t="shared" si="24"/>
        <v>5.3263451382532523</v>
      </c>
      <c r="BO7" s="11">
        <f t="shared" si="25"/>
        <v>4.9551798724039031</v>
      </c>
      <c r="BP7" s="11">
        <f t="shared" si="26"/>
        <v>5.4452633004988371</v>
      </c>
      <c r="BQ7" s="11">
        <f t="shared" si="27"/>
        <v>2.0122535553868559</v>
      </c>
      <c r="BR7" s="11">
        <f t="shared" si="28"/>
        <v>3.1665294706574976</v>
      </c>
      <c r="BS7" s="11">
        <f t="shared" si="29"/>
        <v>4.5111340314053727</v>
      </c>
      <c r="BT7" s="11">
        <f t="shared" si="30"/>
        <v>4.9640816653152342</v>
      </c>
      <c r="BU7" s="11">
        <f t="shared" si="31"/>
        <v>2.2192170723575266</v>
      </c>
      <c r="BV7" s="11">
        <f t="shared" si="32"/>
        <v>2.6684632354692539</v>
      </c>
      <c r="BW7" s="11">
        <f t="shared" si="33"/>
        <v>1.5476920471440003</v>
      </c>
      <c r="BX7" s="11">
        <f t="shared" si="34"/>
        <v>3.9865134959034876</v>
      </c>
    </row>
    <row r="8" spans="1:76" x14ac:dyDescent="0.25">
      <c r="A8" s="4">
        <v>200102</v>
      </c>
      <c r="B8" s="5">
        <v>82.8987386643403</v>
      </c>
      <c r="C8" s="5">
        <v>80.035156447385887</v>
      </c>
      <c r="D8" s="5">
        <v>87.59931059773632</v>
      </c>
      <c r="E8" s="5">
        <v>90.211314997875519</v>
      </c>
      <c r="F8" s="5">
        <v>87.243794128853139</v>
      </c>
      <c r="G8" s="5">
        <v>89.033400386422983</v>
      </c>
      <c r="H8" s="5">
        <v>85.680123091123008</v>
      </c>
      <c r="I8" s="5">
        <v>75.423791185746651</v>
      </c>
      <c r="J8" s="5">
        <v>84.32547860946525</v>
      </c>
      <c r="K8" s="5">
        <v>86.559951134698267</v>
      </c>
      <c r="L8" s="5">
        <v>80.404903653505215</v>
      </c>
      <c r="M8" s="5">
        <v>81.007164728953953</v>
      </c>
      <c r="N8" s="5">
        <v>79.382669289065177</v>
      </c>
      <c r="O8" s="5">
        <v>80.217297973845817</v>
      </c>
      <c r="P8" s="5">
        <v>82.549808354075793</v>
      </c>
      <c r="Q8" s="5">
        <v>85.642102915880557</v>
      </c>
      <c r="R8" s="5">
        <v>82.147174995573749</v>
      </c>
      <c r="S8" s="5">
        <v>83.106837921390692</v>
      </c>
      <c r="U8" s="10">
        <f t="shared" si="0"/>
        <v>0.88729508573255345</v>
      </c>
      <c r="V8" s="10">
        <f t="shared" si="1"/>
        <v>0.47540888037083118</v>
      </c>
      <c r="W8" s="10">
        <f t="shared" si="2"/>
        <v>0.9222177184363467</v>
      </c>
      <c r="X8" s="10">
        <f t="shared" si="3"/>
        <v>0.20394240330177116</v>
      </c>
      <c r="Y8" s="10">
        <f t="shared" si="4"/>
        <v>0.85287996195082538</v>
      </c>
      <c r="Z8" s="10">
        <f t="shared" si="5"/>
        <v>0.81450856272964334</v>
      </c>
      <c r="AA8" s="10">
        <f t="shared" si="6"/>
        <v>0.60835425686966982</v>
      </c>
      <c r="AB8" s="10">
        <f t="shared" si="7"/>
        <v>0.91228012025972305</v>
      </c>
      <c r="AC8" s="10">
        <f t="shared" si="8"/>
        <v>0.83050227450789382</v>
      </c>
      <c r="AD8" s="10">
        <f t="shared" si="9"/>
        <v>1.178587374813822</v>
      </c>
      <c r="AE8" s="10">
        <f t="shared" si="10"/>
        <v>0.57357583132027212</v>
      </c>
      <c r="AF8" s="10">
        <f t="shared" si="11"/>
        <v>0.76295321163895036</v>
      </c>
      <c r="AG8" s="10">
        <f t="shared" si="12"/>
        <v>0.76585843830760947</v>
      </c>
      <c r="AH8" s="10">
        <f t="shared" si="13"/>
        <v>1.0127991139613268</v>
      </c>
      <c r="AI8" s="10">
        <f t="shared" si="14"/>
        <v>0.33116057061430837</v>
      </c>
      <c r="AJ8" s="10">
        <f t="shared" si="15"/>
        <v>0.53764689358746232</v>
      </c>
      <c r="AK8" s="10">
        <f t="shared" si="16"/>
        <v>0.55104607466143207</v>
      </c>
      <c r="AL8" s="10">
        <f t="shared" si="17"/>
        <v>0.79184636083673432</v>
      </c>
      <c r="AM8" s="10"/>
      <c r="AN8" s="10">
        <f t="shared" ref="AN8:BE8" si="37">(B8/B4-1)*100</f>
        <v>3.8884701908350694</v>
      </c>
      <c r="AO8" s="10">
        <f t="shared" si="37"/>
        <v>2.93026286024205</v>
      </c>
      <c r="AP8" s="10">
        <f t="shared" si="37"/>
        <v>4.0666003376960136</v>
      </c>
      <c r="AQ8" s="10">
        <f t="shared" si="37"/>
        <v>2.1777295036725874</v>
      </c>
      <c r="AR8" s="10">
        <f t="shared" si="37"/>
        <v>5.023078585371521</v>
      </c>
      <c r="AS8" s="10">
        <f t="shared" si="37"/>
        <v>4.3364464836374905</v>
      </c>
      <c r="AT8" s="10">
        <f t="shared" si="37"/>
        <v>2.3379674737452616</v>
      </c>
      <c r="AU8" s="10">
        <f t="shared" si="37"/>
        <v>3.9622751693437541</v>
      </c>
      <c r="AV8" s="10">
        <f t="shared" si="37"/>
        <v>4.3958429119298481</v>
      </c>
      <c r="AW8" s="10">
        <f t="shared" si="37"/>
        <v>5.1421413218188272</v>
      </c>
      <c r="AX8" s="10">
        <f t="shared" si="37"/>
        <v>2.5080760263885171</v>
      </c>
      <c r="AY8" s="10">
        <f t="shared" si="37"/>
        <v>3.4782397916563568</v>
      </c>
      <c r="AZ8" s="10">
        <f t="shared" si="37"/>
        <v>4.5467466765949149</v>
      </c>
      <c r="BA8" s="10">
        <f t="shared" si="37"/>
        <v>4.624315116197919</v>
      </c>
      <c r="BB8" s="10">
        <f t="shared" si="37"/>
        <v>2.7589954631059621</v>
      </c>
      <c r="BC8" s="10">
        <f t="shared" si="37"/>
        <v>3.5888598065804578</v>
      </c>
      <c r="BD8" s="10">
        <f t="shared" si="37"/>
        <v>2.6004852535874257</v>
      </c>
      <c r="BE8" s="10">
        <f t="shared" si="37"/>
        <v>4.0331898801346133</v>
      </c>
      <c r="BG8" s="11">
        <f t="shared" si="35"/>
        <v>3.5491803429302138</v>
      </c>
      <c r="BH8" s="11">
        <f t="shared" si="18"/>
        <v>1.9016355214833247</v>
      </c>
      <c r="BI8" s="11">
        <f t="shared" si="19"/>
        <v>3.6888708737453868</v>
      </c>
      <c r="BJ8" s="11">
        <f t="shared" si="20"/>
        <v>0.81576961320708463</v>
      </c>
      <c r="BK8" s="11">
        <f t="shared" si="21"/>
        <v>3.4115198478033015</v>
      </c>
      <c r="BL8" s="11">
        <f t="shared" si="22"/>
        <v>3.2580342509185733</v>
      </c>
      <c r="BM8" s="11">
        <f t="shared" si="23"/>
        <v>2.4334170274786793</v>
      </c>
      <c r="BN8" s="11">
        <f t="shared" si="24"/>
        <v>3.6491204810388922</v>
      </c>
      <c r="BO8" s="11">
        <f t="shared" si="25"/>
        <v>3.3220090980315753</v>
      </c>
      <c r="BP8" s="11">
        <f t="shared" si="26"/>
        <v>4.7143494992552881</v>
      </c>
      <c r="BQ8" s="11">
        <f t="shared" si="27"/>
        <v>2.2943033252810885</v>
      </c>
      <c r="BR8" s="11">
        <f t="shared" si="28"/>
        <v>3.0518128465558014</v>
      </c>
      <c r="BS8" s="11">
        <f t="shared" si="29"/>
        <v>3.0634337532304379</v>
      </c>
      <c r="BT8" s="11">
        <f t="shared" si="30"/>
        <v>4.0511964558453073</v>
      </c>
      <c r="BU8" s="11">
        <f t="shared" si="31"/>
        <v>1.3246422824572335</v>
      </c>
      <c r="BV8" s="11">
        <f t="shared" si="32"/>
        <v>2.1505875743498493</v>
      </c>
      <c r="BW8" s="11">
        <f t="shared" si="33"/>
        <v>2.2041842986457283</v>
      </c>
      <c r="BX8" s="11">
        <f t="shared" si="34"/>
        <v>3.1673854433469373</v>
      </c>
    </row>
    <row r="9" spans="1:76" x14ac:dyDescent="0.25">
      <c r="A9" s="4">
        <v>200103</v>
      </c>
      <c r="B9" s="5">
        <v>83.780433893034754</v>
      </c>
      <c r="C9" s="5">
        <v>80.755512528016396</v>
      </c>
      <c r="D9" s="5">
        <v>88.114100167435353</v>
      </c>
      <c r="E9" s="5">
        <v>90.897034244120718</v>
      </c>
      <c r="F9" s="5">
        <v>87.996395849592147</v>
      </c>
      <c r="G9" s="5">
        <v>89.869073161253169</v>
      </c>
      <c r="H9" s="5">
        <v>86.290259309329798</v>
      </c>
      <c r="I9" s="5">
        <v>76.05833624107666</v>
      </c>
      <c r="J9" s="5">
        <v>85.033166935133039</v>
      </c>
      <c r="K9" s="5">
        <v>87.668459142359509</v>
      </c>
      <c r="L9" s="5">
        <v>81.076549001179231</v>
      </c>
      <c r="M9" s="5">
        <v>82.04646480337864</v>
      </c>
      <c r="N9" s="5">
        <v>80.403508528621543</v>
      </c>
      <c r="O9" s="5">
        <v>81.193804212861622</v>
      </c>
      <c r="P9" s="5">
        <v>83.30414449964502</v>
      </c>
      <c r="Q9" s="5">
        <v>86.271014880003079</v>
      </c>
      <c r="R9" s="5">
        <v>82.458802325620795</v>
      </c>
      <c r="S9" s="5">
        <v>83.940428717972566</v>
      </c>
      <c r="U9" s="10">
        <f t="shared" si="0"/>
        <v>1.0635809939937291</v>
      </c>
      <c r="V9" s="10">
        <f t="shared" si="1"/>
        <v>0.90004956897167254</v>
      </c>
      <c r="W9" s="10">
        <f t="shared" si="2"/>
        <v>0.58766395099043578</v>
      </c>
      <c r="X9" s="10">
        <f t="shared" si="3"/>
        <v>0.7601255410824459</v>
      </c>
      <c r="Y9" s="10">
        <f t="shared" si="4"/>
        <v>0.86264212630122739</v>
      </c>
      <c r="Z9" s="10">
        <f t="shared" si="5"/>
        <v>0.93860592901449102</v>
      </c>
      <c r="AA9" s="10">
        <f t="shared" si="6"/>
        <v>0.71210940903749798</v>
      </c>
      <c r="AB9" s="10">
        <f t="shared" si="7"/>
        <v>0.8413062315673292</v>
      </c>
      <c r="AC9" s="10">
        <f t="shared" si="8"/>
        <v>0.83923428284977675</v>
      </c>
      <c r="AD9" s="10">
        <f t="shared" si="9"/>
        <v>1.2806245765276225</v>
      </c>
      <c r="AE9" s="10">
        <f t="shared" si="10"/>
        <v>0.83532883836088256</v>
      </c>
      <c r="AF9" s="10">
        <f t="shared" si="11"/>
        <v>1.2829730282526652</v>
      </c>
      <c r="AG9" s="10">
        <f t="shared" si="12"/>
        <v>1.2859724278596163</v>
      </c>
      <c r="AH9" s="10">
        <f t="shared" si="13"/>
        <v>1.2173262671278051</v>
      </c>
      <c r="AI9" s="10">
        <f t="shared" si="14"/>
        <v>0.91379515060010519</v>
      </c>
      <c r="AJ9" s="10">
        <f t="shared" si="15"/>
        <v>0.73434904411473489</v>
      </c>
      <c r="AK9" s="10">
        <f t="shared" si="16"/>
        <v>0.37935246107225762</v>
      </c>
      <c r="AL9" s="10">
        <f t="shared" si="17"/>
        <v>1.0030351502127388</v>
      </c>
      <c r="AM9" s="10"/>
      <c r="AN9" s="10">
        <f t="shared" ref="AN9:BE9" si="38">(B9/B5-1)*100</f>
        <v>3.8580776552535667</v>
      </c>
      <c r="AO9" s="10">
        <f t="shared" si="38"/>
        <v>2.7779115521187725</v>
      </c>
      <c r="AP9" s="10">
        <f t="shared" si="38"/>
        <v>3.6844546442688308</v>
      </c>
      <c r="AQ9" s="10">
        <f t="shared" si="38"/>
        <v>2.384200072496756</v>
      </c>
      <c r="AR9" s="10">
        <f t="shared" si="38"/>
        <v>4.3851401634699805</v>
      </c>
      <c r="AS9" s="10">
        <f t="shared" si="38"/>
        <v>3.9757874903210588</v>
      </c>
      <c r="AT9" s="10">
        <f t="shared" si="38"/>
        <v>2.31856445810672</v>
      </c>
      <c r="AU9" s="10">
        <f t="shared" si="38"/>
        <v>4.0133095266462693</v>
      </c>
      <c r="AV9" s="10">
        <f t="shared" si="38"/>
        <v>4.3403983493730758</v>
      </c>
      <c r="AW9" s="10">
        <f t="shared" si="38"/>
        <v>4.9392519888971309</v>
      </c>
      <c r="AX9" s="10">
        <f t="shared" si="38"/>
        <v>2.7105657768696556</v>
      </c>
      <c r="AY9" s="10">
        <f t="shared" si="38"/>
        <v>3.6867202904418583</v>
      </c>
      <c r="AZ9" s="10">
        <f t="shared" si="38"/>
        <v>4.692387592254299</v>
      </c>
      <c r="BA9" s="10">
        <f t="shared" si="38"/>
        <v>4.4053345692203871</v>
      </c>
      <c r="BB9" s="10">
        <f t="shared" si="38"/>
        <v>2.6775557956635776</v>
      </c>
      <c r="BC9" s="10">
        <f t="shared" si="38"/>
        <v>3.0455263735158944</v>
      </c>
      <c r="BD9" s="10">
        <f t="shared" si="38"/>
        <v>2.0531226587134688</v>
      </c>
      <c r="BE9" s="10">
        <f t="shared" si="38"/>
        <v>3.9589440551224708</v>
      </c>
      <c r="BG9" s="11">
        <f t="shared" si="35"/>
        <v>4.2543239759749163</v>
      </c>
      <c r="BH9" s="11">
        <f t="shared" si="18"/>
        <v>3.6001982758866902</v>
      </c>
      <c r="BI9" s="11">
        <f t="shared" si="19"/>
        <v>2.3506558039617431</v>
      </c>
      <c r="BJ9" s="11">
        <f t="shared" si="20"/>
        <v>3.0405021643297836</v>
      </c>
      <c r="BK9" s="11">
        <f t="shared" si="21"/>
        <v>3.4505685052049095</v>
      </c>
      <c r="BL9" s="11">
        <f t="shared" si="22"/>
        <v>3.7544237160579641</v>
      </c>
      <c r="BM9" s="11">
        <f t="shared" si="23"/>
        <v>2.8484376361499919</v>
      </c>
      <c r="BN9" s="11">
        <f t="shared" si="24"/>
        <v>3.3652249262693168</v>
      </c>
      <c r="BO9" s="11">
        <f t="shared" si="25"/>
        <v>3.356937131399107</v>
      </c>
      <c r="BP9" s="11">
        <f t="shared" si="26"/>
        <v>5.1224983061104901</v>
      </c>
      <c r="BQ9" s="11">
        <f t="shared" si="27"/>
        <v>3.3413153534435303</v>
      </c>
      <c r="BR9" s="11">
        <f t="shared" si="28"/>
        <v>5.1318921130106609</v>
      </c>
      <c r="BS9" s="11">
        <f t="shared" si="29"/>
        <v>5.1438897114384652</v>
      </c>
      <c r="BT9" s="11">
        <f t="shared" si="30"/>
        <v>4.8693050685112205</v>
      </c>
      <c r="BU9" s="11">
        <f t="shared" si="31"/>
        <v>3.6551806024004208</v>
      </c>
      <c r="BV9" s="11">
        <f t="shared" si="32"/>
        <v>2.9373961764589396</v>
      </c>
      <c r="BW9" s="11">
        <f t="shared" si="33"/>
        <v>1.5174098442890305</v>
      </c>
      <c r="BX9" s="11">
        <f t="shared" si="34"/>
        <v>4.0121406008509553</v>
      </c>
    </row>
    <row r="10" spans="1:76" x14ac:dyDescent="0.25">
      <c r="A10" s="4">
        <v>200104</v>
      </c>
      <c r="B10" s="5">
        <v>84.635356492735241</v>
      </c>
      <c r="C10" s="5">
        <v>81.866252677588108</v>
      </c>
      <c r="D10" s="5">
        <v>88.617113765023063</v>
      </c>
      <c r="E10" s="5">
        <v>90.879812448039488</v>
      </c>
      <c r="F10" s="5">
        <v>88.609050051801773</v>
      </c>
      <c r="G10" s="5">
        <v>90.550615875334216</v>
      </c>
      <c r="H10" s="5">
        <v>86.877998496023309</v>
      </c>
      <c r="I10" s="5">
        <v>77.076122106757168</v>
      </c>
      <c r="J10" s="5">
        <v>85.477177676544159</v>
      </c>
      <c r="K10" s="5">
        <v>88.243979031570959</v>
      </c>
      <c r="L10" s="5">
        <v>81.983802856966776</v>
      </c>
      <c r="M10" s="5">
        <v>82.799810192714872</v>
      </c>
      <c r="N10" s="5">
        <v>80.845474323416951</v>
      </c>
      <c r="O10" s="5">
        <v>81.968646186264877</v>
      </c>
      <c r="P10" s="5">
        <v>84.056826858559575</v>
      </c>
      <c r="Q10" s="5">
        <v>86.559408143601914</v>
      </c>
      <c r="R10" s="5">
        <v>83.022155781662249</v>
      </c>
      <c r="S10" s="5">
        <v>84.528964010176693</v>
      </c>
      <c r="U10" s="10">
        <f t="shared" si="0"/>
        <v>1.0204322894674878</v>
      </c>
      <c r="V10" s="10">
        <f t="shared" si="1"/>
        <v>1.375435700672889</v>
      </c>
      <c r="W10" s="10">
        <f t="shared" si="2"/>
        <v>0.57086617990977917</v>
      </c>
      <c r="X10" s="10">
        <f t="shared" si="3"/>
        <v>-1.894648843545621E-2</v>
      </c>
      <c r="Y10" s="10">
        <f t="shared" si="4"/>
        <v>0.69622647188505304</v>
      </c>
      <c r="Z10" s="10">
        <f t="shared" si="5"/>
        <v>0.7583729197453204</v>
      </c>
      <c r="AA10" s="10">
        <f t="shared" si="6"/>
        <v>0.68111880923500401</v>
      </c>
      <c r="AB10" s="10">
        <f t="shared" si="7"/>
        <v>1.3381647771711691</v>
      </c>
      <c r="AC10" s="10">
        <f t="shared" si="8"/>
        <v>0.52216183098277025</v>
      </c>
      <c r="AD10" s="10">
        <f t="shared" si="9"/>
        <v>0.65647314306835902</v>
      </c>
      <c r="AE10" s="10">
        <f t="shared" si="10"/>
        <v>1.1190089698740691</v>
      </c>
      <c r="AF10" s="10">
        <f t="shared" si="11"/>
        <v>0.91819360059155475</v>
      </c>
      <c r="AG10" s="10">
        <f t="shared" si="12"/>
        <v>0.54968471262430985</v>
      </c>
      <c r="AH10" s="10">
        <f t="shared" si="13"/>
        <v>0.95431170015374267</v>
      </c>
      <c r="AI10" s="10">
        <f t="shared" si="14"/>
        <v>0.90353530839963891</v>
      </c>
      <c r="AJ10" s="10">
        <f t="shared" si="15"/>
        <v>0.33428755185036518</v>
      </c>
      <c r="AK10" s="10">
        <f t="shared" si="16"/>
        <v>0.68319383759278818</v>
      </c>
      <c r="AL10" s="10">
        <f t="shared" si="17"/>
        <v>0.70113448453010818</v>
      </c>
      <c r="AM10" s="10"/>
      <c r="AN10" s="10">
        <f t="shared" ref="AN10:BE10" si="39">(B10/B6-1)*100</f>
        <v>3.8653224087507265</v>
      </c>
      <c r="AO10" s="10">
        <f t="shared" si="39"/>
        <v>3.4566978500995438</v>
      </c>
      <c r="AP10" s="10">
        <f t="shared" si="39"/>
        <v>3.1880697350901377</v>
      </c>
      <c r="AQ10" s="10">
        <f t="shared" si="39"/>
        <v>1.6508753054098158</v>
      </c>
      <c r="AR10" s="10">
        <f t="shared" si="39"/>
        <v>3.5763125640771554</v>
      </c>
      <c r="AS10" s="10">
        <f t="shared" si="39"/>
        <v>3.4774368804768585</v>
      </c>
      <c r="AT10" s="10">
        <f t="shared" si="39"/>
        <v>2.4038550119781732</v>
      </c>
      <c r="AU10" s="10">
        <f t="shared" si="39"/>
        <v>4.4961664331745421</v>
      </c>
      <c r="AV10" s="10">
        <f t="shared" si="39"/>
        <v>3.4737662643877565</v>
      </c>
      <c r="AW10" s="10">
        <f t="shared" si="39"/>
        <v>4.5511782504476184</v>
      </c>
      <c r="AX10" s="10">
        <f t="shared" si="39"/>
        <v>3.0644083493633678</v>
      </c>
      <c r="AY10" s="10">
        <f t="shared" si="39"/>
        <v>3.808107978093056</v>
      </c>
      <c r="AZ10" s="10">
        <f t="shared" si="39"/>
        <v>3.7800588972813243</v>
      </c>
      <c r="BA10" s="10">
        <f t="shared" si="39"/>
        <v>4.4991246714415345</v>
      </c>
      <c r="BB10" s="10">
        <f t="shared" si="39"/>
        <v>2.7295966521144299</v>
      </c>
      <c r="BC10" s="10">
        <f t="shared" si="39"/>
        <v>2.2923833905135416</v>
      </c>
      <c r="BD10" s="10">
        <f t="shared" si="39"/>
        <v>2.0152525971556035</v>
      </c>
      <c r="BE10" s="10">
        <f t="shared" si="39"/>
        <v>3.5383082245486586</v>
      </c>
      <c r="BG10" s="11">
        <f t="shared" si="35"/>
        <v>4.0817291578699511</v>
      </c>
      <c r="BH10" s="11">
        <f t="shared" si="18"/>
        <v>5.501742802691556</v>
      </c>
      <c r="BI10" s="11">
        <f t="shared" si="19"/>
        <v>2.2834647196391167</v>
      </c>
      <c r="BJ10" s="11">
        <f t="shared" si="20"/>
        <v>-7.5785953741824841E-2</v>
      </c>
      <c r="BK10" s="11">
        <f t="shared" si="21"/>
        <v>2.7849058875402122</v>
      </c>
      <c r="BL10" s="11">
        <f t="shared" si="22"/>
        <v>3.0334916789812816</v>
      </c>
      <c r="BM10" s="11">
        <f t="shared" si="23"/>
        <v>2.724475236940016</v>
      </c>
      <c r="BN10" s="11">
        <f t="shared" si="24"/>
        <v>5.3526591086846764</v>
      </c>
      <c r="BO10" s="11">
        <f t="shared" si="25"/>
        <v>2.088647323931081</v>
      </c>
      <c r="BP10" s="11">
        <f t="shared" si="26"/>
        <v>2.6258925722734361</v>
      </c>
      <c r="BQ10" s="11">
        <f t="shared" si="27"/>
        <v>4.4760358794962762</v>
      </c>
      <c r="BR10" s="11">
        <f t="shared" si="28"/>
        <v>3.672774402366219</v>
      </c>
      <c r="BS10" s="11">
        <f t="shared" si="29"/>
        <v>2.1987388504972394</v>
      </c>
      <c r="BT10" s="11">
        <f t="shared" si="30"/>
        <v>3.8172468006149707</v>
      </c>
      <c r="BU10" s="11">
        <f t="shared" si="31"/>
        <v>3.6141412335985557</v>
      </c>
      <c r="BV10" s="11">
        <f t="shared" si="32"/>
        <v>1.3371502074014607</v>
      </c>
      <c r="BW10" s="11">
        <f t="shared" si="33"/>
        <v>2.7327753503711527</v>
      </c>
      <c r="BX10" s="11">
        <f t="shared" si="34"/>
        <v>2.8045379381204327</v>
      </c>
    </row>
    <row r="11" spans="1:76" x14ac:dyDescent="0.25">
      <c r="A11" s="4">
        <v>200201</v>
      </c>
      <c r="B11" s="5">
        <v>85.153231081449107</v>
      </c>
      <c r="C11" s="5">
        <v>82.55023200106767</v>
      </c>
      <c r="D11" s="5">
        <v>89.105034875285753</v>
      </c>
      <c r="E11" s="5">
        <v>90.665889984476863</v>
      </c>
      <c r="F11" s="5">
        <v>88.835020851196404</v>
      </c>
      <c r="G11" s="5">
        <v>91.236849888489687</v>
      </c>
      <c r="H11" s="5">
        <v>87.526871841168443</v>
      </c>
      <c r="I11" s="5">
        <v>78.301276879199094</v>
      </c>
      <c r="J11" s="5">
        <v>86.079966187352667</v>
      </c>
      <c r="K11" s="5">
        <v>88.638702318793804</v>
      </c>
      <c r="L11" s="5">
        <v>82.557517097832388</v>
      </c>
      <c r="M11" s="5">
        <v>83.254073770711713</v>
      </c>
      <c r="N11" s="5">
        <v>81.077579343473317</v>
      </c>
      <c r="O11" s="5">
        <v>83.135355548549356</v>
      </c>
      <c r="P11" s="5">
        <v>84.712317401384453</v>
      </c>
      <c r="Q11" s="5">
        <v>86.927908638387905</v>
      </c>
      <c r="R11" s="5">
        <v>83.31439358826178</v>
      </c>
      <c r="S11" s="5">
        <v>85.012940744255843</v>
      </c>
      <c r="U11" s="10">
        <f t="shared" si="0"/>
        <v>0.6118891798586823</v>
      </c>
      <c r="V11" s="10">
        <f t="shared" si="1"/>
        <v>0.83548385459055741</v>
      </c>
      <c r="W11" s="10">
        <f t="shared" si="2"/>
        <v>0.55059467582803112</v>
      </c>
      <c r="X11" s="10">
        <f t="shared" si="3"/>
        <v>-0.23539052051294584</v>
      </c>
      <c r="Y11" s="10">
        <f t="shared" si="4"/>
        <v>0.25501999994641533</v>
      </c>
      <c r="Z11" s="10">
        <f t="shared" si="5"/>
        <v>0.75784577114335061</v>
      </c>
      <c r="AA11" s="10">
        <f t="shared" si="6"/>
        <v>0.74687879138333191</v>
      </c>
      <c r="AB11" s="10">
        <f t="shared" si="7"/>
        <v>1.5895386780681253</v>
      </c>
      <c r="AC11" s="10">
        <f t="shared" si="8"/>
        <v>0.70520404064993158</v>
      </c>
      <c r="AD11" s="10">
        <f t="shared" si="9"/>
        <v>0.44730903066103611</v>
      </c>
      <c r="AE11" s="10">
        <f t="shared" si="10"/>
        <v>0.69978974001310146</v>
      </c>
      <c r="AF11" s="10">
        <f t="shared" si="11"/>
        <v>0.54862876731185395</v>
      </c>
      <c r="AG11" s="10">
        <f t="shared" si="12"/>
        <v>0.28709710963887858</v>
      </c>
      <c r="AH11" s="10">
        <f t="shared" si="13"/>
        <v>1.4233605367023561</v>
      </c>
      <c r="AI11" s="10">
        <f t="shared" si="14"/>
        <v>0.77981832924511885</v>
      </c>
      <c r="AJ11" s="10">
        <f t="shared" si="15"/>
        <v>0.42571974865475148</v>
      </c>
      <c r="AK11" s="10">
        <f t="shared" si="16"/>
        <v>0.35199978108022556</v>
      </c>
      <c r="AL11" s="10">
        <f t="shared" si="17"/>
        <v>0.57255727636846832</v>
      </c>
      <c r="AM11" s="10"/>
      <c r="AN11" s="10">
        <f t="shared" ref="AN11:BE11" si="40">(B11/B7-1)*100</f>
        <v>3.6309995789257865</v>
      </c>
      <c r="AO11" s="10">
        <f t="shared" si="40"/>
        <v>3.6328118997217773</v>
      </c>
      <c r="AP11" s="10">
        <f t="shared" si="40"/>
        <v>2.6569463632837742</v>
      </c>
      <c r="AQ11" s="10">
        <f t="shared" si="40"/>
        <v>0.70887025826602557</v>
      </c>
      <c r="AR11" s="10">
        <f t="shared" si="40"/>
        <v>2.6923207980946051</v>
      </c>
      <c r="AS11" s="10">
        <f t="shared" si="40"/>
        <v>3.3095236663819083</v>
      </c>
      <c r="AT11" s="10">
        <f t="shared" si="40"/>
        <v>2.7768659929044093</v>
      </c>
      <c r="AU11" s="10">
        <f t="shared" si="40"/>
        <v>4.7621746664594511</v>
      </c>
      <c r="AV11" s="10">
        <f t="shared" si="40"/>
        <v>2.9283956589270188</v>
      </c>
      <c r="AW11" s="10">
        <f t="shared" si="40"/>
        <v>3.6084074654376685</v>
      </c>
      <c r="AX11" s="10">
        <f t="shared" si="40"/>
        <v>3.2661483193307195</v>
      </c>
      <c r="AY11" s="10">
        <f t="shared" si="40"/>
        <v>3.5578318054397151</v>
      </c>
      <c r="AZ11" s="10">
        <f t="shared" si="40"/>
        <v>2.9173238417477654</v>
      </c>
      <c r="BA11" s="10">
        <f t="shared" si="40"/>
        <v>4.6873327998579351</v>
      </c>
      <c r="BB11" s="10">
        <f t="shared" si="40"/>
        <v>2.9594773018937648</v>
      </c>
      <c r="BC11" s="10">
        <f t="shared" si="40"/>
        <v>2.0470899981101409</v>
      </c>
      <c r="BD11" s="10">
        <f t="shared" si="40"/>
        <v>1.9797628929683286</v>
      </c>
      <c r="BE11" s="10">
        <f t="shared" si="40"/>
        <v>3.1035649591535819</v>
      </c>
      <c r="BG11" s="11">
        <f t="shared" si="35"/>
        <v>2.4475567194347292</v>
      </c>
      <c r="BH11" s="11">
        <f t="shared" si="18"/>
        <v>3.3419354183622296</v>
      </c>
      <c r="BI11" s="11">
        <f t="shared" si="19"/>
        <v>2.2023787033121245</v>
      </c>
      <c r="BJ11" s="11">
        <f t="shared" si="20"/>
        <v>-0.94156208205178338</v>
      </c>
      <c r="BK11" s="11">
        <f t="shared" si="21"/>
        <v>1.0200799997856613</v>
      </c>
      <c r="BL11" s="11">
        <f t="shared" si="22"/>
        <v>3.0313830845734024</v>
      </c>
      <c r="BM11" s="11">
        <f t="shared" si="23"/>
        <v>2.9875151655333276</v>
      </c>
      <c r="BN11" s="11">
        <f t="shared" si="24"/>
        <v>6.3581547122725013</v>
      </c>
      <c r="BO11" s="11">
        <f t="shared" si="25"/>
        <v>2.8208161625997263</v>
      </c>
      <c r="BP11" s="11">
        <f t="shared" si="26"/>
        <v>1.7892361226441444</v>
      </c>
      <c r="BQ11" s="11">
        <f t="shared" si="27"/>
        <v>2.7991589600524058</v>
      </c>
      <c r="BR11" s="11">
        <f t="shared" si="28"/>
        <v>2.1945150692474158</v>
      </c>
      <c r="BS11" s="11">
        <f t="shared" si="29"/>
        <v>1.1483884385555143</v>
      </c>
      <c r="BT11" s="11">
        <f t="shared" si="30"/>
        <v>5.6934421468094243</v>
      </c>
      <c r="BU11" s="11">
        <f t="shared" si="31"/>
        <v>3.1192733169804754</v>
      </c>
      <c r="BV11" s="11">
        <f t="shared" si="32"/>
        <v>1.7028789946190059</v>
      </c>
      <c r="BW11" s="11">
        <f t="shared" si="33"/>
        <v>1.4079991243209022</v>
      </c>
      <c r="BX11" s="11">
        <f t="shared" si="34"/>
        <v>2.2902291054738733</v>
      </c>
    </row>
    <row r="12" spans="1:76" x14ac:dyDescent="0.25">
      <c r="A12" s="4">
        <v>200202</v>
      </c>
      <c r="B12" s="5">
        <v>86.091172701010521</v>
      </c>
      <c r="C12" s="5">
        <v>83.849185140562597</v>
      </c>
      <c r="D12" s="5">
        <v>89.819123947648521</v>
      </c>
      <c r="E12" s="5">
        <v>90.941836399114436</v>
      </c>
      <c r="F12" s="5">
        <v>89.403173004723655</v>
      </c>
      <c r="G12" s="5">
        <v>91.928859504188395</v>
      </c>
      <c r="H12" s="5">
        <v>88.384082149991897</v>
      </c>
      <c r="I12" s="5">
        <v>78.605481796764991</v>
      </c>
      <c r="J12" s="5">
        <v>86.658606701506272</v>
      </c>
      <c r="K12" s="5">
        <v>89.484540847283739</v>
      </c>
      <c r="L12" s="5">
        <v>83.456045281833283</v>
      </c>
      <c r="M12" s="5">
        <v>83.587280637719985</v>
      </c>
      <c r="N12" s="5">
        <v>81.598315987346737</v>
      </c>
      <c r="O12" s="5">
        <v>83.640346334778584</v>
      </c>
      <c r="P12" s="5">
        <v>85.312595967780581</v>
      </c>
      <c r="Q12" s="5">
        <v>87.210366382798654</v>
      </c>
      <c r="R12" s="5">
        <v>84.060546552710008</v>
      </c>
      <c r="S12" s="5">
        <v>85.650958707822269</v>
      </c>
      <c r="U12" s="10">
        <f t="shared" si="0"/>
        <v>1.1014750792771144</v>
      </c>
      <c r="V12" s="10">
        <f t="shared" si="1"/>
        <v>1.5735305740607997</v>
      </c>
      <c r="W12" s="10">
        <f t="shared" si="2"/>
        <v>0.80140148462117811</v>
      </c>
      <c r="X12" s="10">
        <f t="shared" si="3"/>
        <v>0.30435527041627886</v>
      </c>
      <c r="Y12" s="10">
        <f t="shared" si="4"/>
        <v>0.63955875518837413</v>
      </c>
      <c r="Z12" s="10">
        <f t="shared" si="5"/>
        <v>0.75847600672807047</v>
      </c>
      <c r="AA12" s="10">
        <f t="shared" si="6"/>
        <v>0.9793681537928034</v>
      </c>
      <c r="AB12" s="10">
        <f t="shared" si="7"/>
        <v>0.38850569197641516</v>
      </c>
      <c r="AC12" s="10">
        <f t="shared" si="8"/>
        <v>0.67221275725666274</v>
      </c>
      <c r="AD12" s="10">
        <f t="shared" si="9"/>
        <v>0.95425418735015644</v>
      </c>
      <c r="AE12" s="10">
        <f t="shared" si="10"/>
        <v>1.0883662876344902</v>
      </c>
      <c r="AF12" s="10">
        <f t="shared" si="11"/>
        <v>0.40022890402451328</v>
      </c>
      <c r="AG12" s="10">
        <f t="shared" si="12"/>
        <v>0.64226959917907944</v>
      </c>
      <c r="AH12" s="10">
        <f t="shared" si="13"/>
        <v>0.60743204007147611</v>
      </c>
      <c r="AI12" s="10">
        <f t="shared" si="14"/>
        <v>0.70860836394297522</v>
      </c>
      <c r="AJ12" s="10">
        <f t="shared" si="15"/>
        <v>0.32493332559713206</v>
      </c>
      <c r="AK12" s="10">
        <f t="shared" si="16"/>
        <v>0.89558710363506489</v>
      </c>
      <c r="AL12" s="10">
        <f t="shared" si="17"/>
        <v>0.7504951104865043</v>
      </c>
      <c r="AM12" s="10"/>
      <c r="AN12" s="10">
        <f t="shared" ref="AN12:BE12" si="41">(B12/B8-1)*100</f>
        <v>3.8510043555626261</v>
      </c>
      <c r="AO12" s="10">
        <f t="shared" si="41"/>
        <v>4.765441666480652</v>
      </c>
      <c r="AP12" s="10">
        <f t="shared" si="41"/>
        <v>2.5340534471849585</v>
      </c>
      <c r="AQ12" s="10">
        <f t="shared" si="41"/>
        <v>0.80978910600750797</v>
      </c>
      <c r="AR12" s="10">
        <f t="shared" si="41"/>
        <v>2.4751088572343205</v>
      </c>
      <c r="AS12" s="10">
        <f t="shared" si="41"/>
        <v>3.2521043846450048</v>
      </c>
      <c r="AT12" s="10">
        <f t="shared" si="41"/>
        <v>3.1558767206638638</v>
      </c>
      <c r="AU12" s="10">
        <f t="shared" si="41"/>
        <v>4.2184177711019233</v>
      </c>
      <c r="AV12" s="10">
        <f t="shared" si="41"/>
        <v>2.7668127480739102</v>
      </c>
      <c r="AW12" s="10">
        <f t="shared" si="41"/>
        <v>3.3786868803038494</v>
      </c>
      <c r="AX12" s="10">
        <f t="shared" si="41"/>
        <v>3.7947208313022562</v>
      </c>
      <c r="AY12" s="10">
        <f t="shared" si="41"/>
        <v>3.1850465540905759</v>
      </c>
      <c r="AZ12" s="10">
        <f t="shared" si="41"/>
        <v>2.7910962406838102</v>
      </c>
      <c r="BA12" s="10">
        <f t="shared" si="41"/>
        <v>4.2672197236671039</v>
      </c>
      <c r="BB12" s="10">
        <f t="shared" si="41"/>
        <v>3.3468128743007197</v>
      </c>
      <c r="BC12" s="10">
        <f t="shared" si="41"/>
        <v>1.8311828102335115</v>
      </c>
      <c r="BD12" s="10">
        <f t="shared" si="41"/>
        <v>2.3291994608936495</v>
      </c>
      <c r="BE12" s="10">
        <f t="shared" si="41"/>
        <v>3.0612652942445306</v>
      </c>
      <c r="BG12" s="11">
        <f t="shared" si="35"/>
        <v>4.4059003171084576</v>
      </c>
      <c r="BH12" s="11">
        <f t="shared" si="18"/>
        <v>6.2941222962431986</v>
      </c>
      <c r="BI12" s="11">
        <f t="shared" si="19"/>
        <v>3.2056059384847124</v>
      </c>
      <c r="BJ12" s="11">
        <f t="shared" si="20"/>
        <v>1.2174210816651154</v>
      </c>
      <c r="BK12" s="11">
        <f t="shared" si="21"/>
        <v>2.5582350207534965</v>
      </c>
      <c r="BL12" s="11">
        <f t="shared" si="22"/>
        <v>3.0339040269122819</v>
      </c>
      <c r="BM12" s="11">
        <f t="shared" si="23"/>
        <v>3.9174726151712136</v>
      </c>
      <c r="BN12" s="11">
        <f t="shared" si="24"/>
        <v>1.5540227679056606</v>
      </c>
      <c r="BO12" s="11">
        <f t="shared" si="25"/>
        <v>2.688851029026651</v>
      </c>
      <c r="BP12" s="11">
        <f t="shared" si="26"/>
        <v>3.8170167494006257</v>
      </c>
      <c r="BQ12" s="11">
        <f t="shared" si="27"/>
        <v>4.3534651505379607</v>
      </c>
      <c r="BR12" s="11">
        <f t="shared" si="28"/>
        <v>1.6009156160980531</v>
      </c>
      <c r="BS12" s="11">
        <f t="shared" si="29"/>
        <v>2.5690783967163178</v>
      </c>
      <c r="BT12" s="11">
        <f t="shared" si="30"/>
        <v>2.4297281602859044</v>
      </c>
      <c r="BU12" s="11">
        <f t="shared" si="31"/>
        <v>2.8344334557719009</v>
      </c>
      <c r="BV12" s="11">
        <f t="shared" si="32"/>
        <v>1.2997333023885282</v>
      </c>
      <c r="BW12" s="11">
        <f t="shared" si="33"/>
        <v>3.5823484145402595</v>
      </c>
      <c r="BX12" s="11">
        <f t="shared" si="34"/>
        <v>3.0019804419460172</v>
      </c>
    </row>
    <row r="13" spans="1:76" x14ac:dyDescent="0.25">
      <c r="A13" s="4">
        <v>200203</v>
      </c>
      <c r="B13" s="5">
        <v>86.8104856249129</v>
      </c>
      <c r="C13" s="5">
        <v>84.662038907380804</v>
      </c>
      <c r="D13" s="5">
        <v>89.780543607884312</v>
      </c>
      <c r="E13" s="5">
        <v>90.770795025576788</v>
      </c>
      <c r="F13" s="5">
        <v>89.842718846321759</v>
      </c>
      <c r="G13" s="5">
        <v>92.241412217635386</v>
      </c>
      <c r="H13" s="5">
        <v>88.8528192261181</v>
      </c>
      <c r="I13" s="5">
        <v>79.757485816910147</v>
      </c>
      <c r="J13" s="5">
        <v>87.129266272530828</v>
      </c>
      <c r="K13" s="5">
        <v>89.825910744901833</v>
      </c>
      <c r="L13" s="5">
        <v>83.983525140536912</v>
      </c>
      <c r="M13" s="5">
        <v>83.80452089641507</v>
      </c>
      <c r="N13" s="5">
        <v>82.252061640051366</v>
      </c>
      <c r="O13" s="5">
        <v>84.321523037139826</v>
      </c>
      <c r="P13" s="5">
        <v>85.984590790250877</v>
      </c>
      <c r="Q13" s="5">
        <v>87.537954462291324</v>
      </c>
      <c r="R13" s="5">
        <v>84.490443668170471</v>
      </c>
      <c r="S13" s="5">
        <v>86.169265677689722</v>
      </c>
      <c r="U13" s="10">
        <f t="shared" si="0"/>
        <v>0.83552459716225158</v>
      </c>
      <c r="V13" s="10">
        <f t="shared" si="1"/>
        <v>0.96942357335443319</v>
      </c>
      <c r="W13" s="10">
        <f t="shared" si="2"/>
        <v>-4.2953369024945065E-2</v>
      </c>
      <c r="X13" s="10">
        <f t="shared" si="3"/>
        <v>-0.18807776520698427</v>
      </c>
      <c r="Y13" s="10">
        <f t="shared" si="4"/>
        <v>0.49164456565191639</v>
      </c>
      <c r="Z13" s="10">
        <f t="shared" si="5"/>
        <v>0.33999411624676679</v>
      </c>
      <c r="AA13" s="10">
        <f t="shared" si="6"/>
        <v>0.53034105771527784</v>
      </c>
      <c r="AB13" s="10">
        <f t="shared" si="7"/>
        <v>1.4655517577306876</v>
      </c>
      <c r="AC13" s="10">
        <f t="shared" si="8"/>
        <v>0.54311924566907699</v>
      </c>
      <c r="AD13" s="10">
        <f t="shared" si="9"/>
        <v>0.38148477310810947</v>
      </c>
      <c r="AE13" s="10">
        <f t="shared" si="10"/>
        <v>0.63204511659078477</v>
      </c>
      <c r="AF13" s="10">
        <f t="shared" si="11"/>
        <v>0.25989631082345976</v>
      </c>
      <c r="AG13" s="10">
        <f t="shared" si="12"/>
        <v>0.80117542230406791</v>
      </c>
      <c r="AH13" s="10">
        <f t="shared" si="13"/>
        <v>0.81441162335071926</v>
      </c>
      <c r="AI13" s="10">
        <f t="shared" si="14"/>
        <v>0.78768535272808471</v>
      </c>
      <c r="AJ13" s="10">
        <f t="shared" si="15"/>
        <v>0.37562974802187732</v>
      </c>
      <c r="AK13" s="10">
        <f t="shared" si="16"/>
        <v>0.51141365728677446</v>
      </c>
      <c r="AL13" s="10">
        <f t="shared" si="17"/>
        <v>0.60513855032906516</v>
      </c>
      <c r="AM13" s="10"/>
      <c r="AN13" s="10">
        <f t="shared" ref="AN13:BE13" si="42">(B13/B9-1)*100</f>
        <v>3.6166579606721871</v>
      </c>
      <c r="AO13" s="10">
        <f t="shared" si="42"/>
        <v>4.8374733279156867</v>
      </c>
      <c r="AP13" s="10">
        <f t="shared" si="42"/>
        <v>1.8912335679333481</v>
      </c>
      <c r="AQ13" s="10">
        <f t="shared" si="42"/>
        <v>-0.13888155933107216</v>
      </c>
      <c r="AR13" s="10">
        <f t="shared" si="42"/>
        <v>2.0981802480699807</v>
      </c>
      <c r="AS13" s="10">
        <f t="shared" si="42"/>
        <v>2.6397724744812834</v>
      </c>
      <c r="AT13" s="10">
        <f t="shared" si="42"/>
        <v>2.9696977819966275</v>
      </c>
      <c r="AU13" s="10">
        <f t="shared" si="42"/>
        <v>4.8635688849524072</v>
      </c>
      <c r="AV13" s="10">
        <f t="shared" si="42"/>
        <v>2.4650373647694179</v>
      </c>
      <c r="AW13" s="10">
        <f t="shared" si="42"/>
        <v>2.4609210925436331</v>
      </c>
      <c r="AX13" s="10">
        <f t="shared" si="42"/>
        <v>3.5854709841133037</v>
      </c>
      <c r="AY13" s="10">
        <f t="shared" si="42"/>
        <v>2.142756665079415</v>
      </c>
      <c r="AZ13" s="10">
        <f t="shared" si="42"/>
        <v>2.2990950833591928</v>
      </c>
      <c r="BA13" s="10">
        <f t="shared" si="42"/>
        <v>3.852164404168601</v>
      </c>
      <c r="BB13" s="10">
        <f t="shared" si="42"/>
        <v>3.2176625865442787</v>
      </c>
      <c r="BC13" s="10">
        <f t="shared" si="42"/>
        <v>1.4685576425065516</v>
      </c>
      <c r="BD13" s="10">
        <f t="shared" si="42"/>
        <v>2.4638259170039145</v>
      </c>
      <c r="BE13" s="10">
        <f t="shared" si="42"/>
        <v>2.6552603956857546</v>
      </c>
      <c r="BG13" s="11">
        <f t="shared" si="35"/>
        <v>3.3420983886490063</v>
      </c>
      <c r="BH13" s="11">
        <f t="shared" si="18"/>
        <v>3.8776942934177328</v>
      </c>
      <c r="BI13" s="11">
        <f t="shared" si="19"/>
        <v>-0.17181347609978026</v>
      </c>
      <c r="BJ13" s="11">
        <f t="shared" si="20"/>
        <v>-0.75231106082793708</v>
      </c>
      <c r="BK13" s="11">
        <f t="shared" si="21"/>
        <v>1.9665782626076656</v>
      </c>
      <c r="BL13" s="11">
        <f t="shared" si="22"/>
        <v>1.3599764649870671</v>
      </c>
      <c r="BM13" s="11">
        <f t="shared" si="23"/>
        <v>2.1213642308611114</v>
      </c>
      <c r="BN13" s="11">
        <f t="shared" si="24"/>
        <v>5.8622070309227503</v>
      </c>
      <c r="BO13" s="11">
        <f t="shared" si="25"/>
        <v>2.172476982676308</v>
      </c>
      <c r="BP13" s="11">
        <f t="shared" si="26"/>
        <v>1.5259390924324379</v>
      </c>
      <c r="BQ13" s="11">
        <f t="shared" si="27"/>
        <v>2.5281804663631391</v>
      </c>
      <c r="BR13" s="11">
        <f t="shared" si="28"/>
        <v>1.0395852432938391</v>
      </c>
      <c r="BS13" s="11">
        <f t="shared" si="29"/>
        <v>3.2047016892162716</v>
      </c>
      <c r="BT13" s="11">
        <f t="shared" si="30"/>
        <v>3.257646493402877</v>
      </c>
      <c r="BU13" s="11">
        <f t="shared" si="31"/>
        <v>3.1507414109123388</v>
      </c>
      <c r="BV13" s="11">
        <f t="shared" si="32"/>
        <v>1.5025189920875093</v>
      </c>
      <c r="BW13" s="11">
        <f t="shared" si="33"/>
        <v>2.0456546291470978</v>
      </c>
      <c r="BX13" s="11">
        <f t="shared" si="34"/>
        <v>2.4205542013162606</v>
      </c>
    </row>
    <row r="14" spans="1:76" x14ac:dyDescent="0.25">
      <c r="A14" s="4">
        <v>200204</v>
      </c>
      <c r="B14" s="5">
        <v>87.681709369497227</v>
      </c>
      <c r="C14" s="5">
        <v>84.986493670982156</v>
      </c>
      <c r="D14" s="5">
        <v>90.356646660833576</v>
      </c>
      <c r="E14" s="5">
        <v>91.137201844514038</v>
      </c>
      <c r="F14" s="5">
        <v>90.569979404656493</v>
      </c>
      <c r="G14" s="5">
        <v>92.382492787475826</v>
      </c>
      <c r="H14" s="5">
        <v>89.281726156072466</v>
      </c>
      <c r="I14" s="5">
        <v>80.65605495538793</v>
      </c>
      <c r="J14" s="5">
        <v>87.631902698141687</v>
      </c>
      <c r="K14" s="5">
        <v>90.543396818571196</v>
      </c>
      <c r="L14" s="5">
        <v>84.635497693262025</v>
      </c>
      <c r="M14" s="5">
        <v>84.551252158886356</v>
      </c>
      <c r="N14" s="5">
        <v>82.989464483132977</v>
      </c>
      <c r="O14" s="5">
        <v>85.053385867121904</v>
      </c>
      <c r="P14" s="5">
        <v>86.309550525610987</v>
      </c>
      <c r="Q14" s="5">
        <v>88.102305294800772</v>
      </c>
      <c r="R14" s="5">
        <v>85.365644453625876</v>
      </c>
      <c r="S14" s="5">
        <v>86.816389269782334</v>
      </c>
      <c r="U14" s="10">
        <f t="shared" si="0"/>
        <v>1.0035927553137647</v>
      </c>
      <c r="V14" s="10">
        <f t="shared" si="1"/>
        <v>0.3832352348096757</v>
      </c>
      <c r="W14" s="10">
        <f t="shared" si="2"/>
        <v>0.64167917657682594</v>
      </c>
      <c r="X14" s="10">
        <f t="shared" si="3"/>
        <v>0.40366157290350202</v>
      </c>
      <c r="Y14" s="10">
        <f t="shared" si="4"/>
        <v>0.80948191202754316</v>
      </c>
      <c r="Z14" s="10">
        <f t="shared" si="5"/>
        <v>0.15294710526283506</v>
      </c>
      <c r="AA14" s="10">
        <f t="shared" si="6"/>
        <v>0.48271617455699634</v>
      </c>
      <c r="AB14" s="10">
        <f t="shared" si="7"/>
        <v>1.1266267100501715</v>
      </c>
      <c r="AC14" s="10">
        <f t="shared" si="8"/>
        <v>0.57688586982778123</v>
      </c>
      <c r="AD14" s="10">
        <f t="shared" si="9"/>
        <v>0.79875179413093633</v>
      </c>
      <c r="AE14" s="10">
        <f t="shared" si="10"/>
        <v>0.77631005799543296</v>
      </c>
      <c r="AF14" s="10">
        <f t="shared" si="11"/>
        <v>0.89103935501793075</v>
      </c>
      <c r="AG14" s="10">
        <f t="shared" si="12"/>
        <v>0.89651593939201746</v>
      </c>
      <c r="AH14" s="10">
        <f t="shared" si="13"/>
        <v>0.86794308691473532</v>
      </c>
      <c r="AI14" s="10">
        <f t="shared" si="14"/>
        <v>0.37792787332420197</v>
      </c>
      <c r="AJ14" s="10">
        <f t="shared" si="15"/>
        <v>0.6446927346840825</v>
      </c>
      <c r="AK14" s="10">
        <f t="shared" si="16"/>
        <v>1.0358577224338861</v>
      </c>
      <c r="AL14" s="10">
        <f t="shared" si="17"/>
        <v>0.75099118810311172</v>
      </c>
      <c r="AM14" s="10"/>
      <c r="AN14" s="10">
        <f t="shared" ref="AN14:BE14" si="43">(B14/B10-1)*100</f>
        <v>3.5993856503971466</v>
      </c>
      <c r="AO14" s="10">
        <f t="shared" si="43"/>
        <v>3.8113885653010326</v>
      </c>
      <c r="AP14" s="10">
        <f t="shared" si="43"/>
        <v>1.9629762490607217</v>
      </c>
      <c r="AQ14" s="10">
        <f t="shared" si="43"/>
        <v>0.2832195506804247</v>
      </c>
      <c r="AR14" s="10">
        <f t="shared" si="43"/>
        <v>2.2130124989584443</v>
      </c>
      <c r="AS14" s="10">
        <f t="shared" si="43"/>
        <v>2.0230419135565558</v>
      </c>
      <c r="AT14" s="10">
        <f t="shared" si="43"/>
        <v>2.7667852640034907</v>
      </c>
      <c r="AU14" s="10">
        <f t="shared" si="43"/>
        <v>4.6446717229393641</v>
      </c>
      <c r="AV14" s="10">
        <f t="shared" si="43"/>
        <v>2.5208191006858671</v>
      </c>
      <c r="AW14" s="10">
        <f t="shared" si="43"/>
        <v>2.6057503438025709</v>
      </c>
      <c r="AX14" s="10">
        <f t="shared" si="43"/>
        <v>3.2344130717155695</v>
      </c>
      <c r="AY14" s="10">
        <f t="shared" si="43"/>
        <v>2.1152729240502266</v>
      </c>
      <c r="AZ14" s="10">
        <f t="shared" si="43"/>
        <v>2.6519606417783281</v>
      </c>
      <c r="BA14" s="10">
        <f t="shared" si="43"/>
        <v>3.7633166148032915</v>
      </c>
      <c r="BB14" s="10">
        <f t="shared" si="43"/>
        <v>2.6800008413855769</v>
      </c>
      <c r="BC14" s="10">
        <f t="shared" si="43"/>
        <v>1.7824719279956103</v>
      </c>
      <c r="BD14" s="10">
        <f t="shared" si="43"/>
        <v>2.8227268370706993</v>
      </c>
      <c r="BE14" s="10">
        <f t="shared" si="43"/>
        <v>2.7060845786897936</v>
      </c>
      <c r="BG14" s="11">
        <f t="shared" si="35"/>
        <v>4.0143710212550587</v>
      </c>
      <c r="BH14" s="11">
        <f t="shared" si="18"/>
        <v>1.5329409392387028</v>
      </c>
      <c r="BI14" s="11">
        <f t="shared" si="19"/>
        <v>2.5667167063073038</v>
      </c>
      <c r="BJ14" s="11">
        <f t="shared" si="20"/>
        <v>1.6146462916140081</v>
      </c>
      <c r="BK14" s="11">
        <f t="shared" si="21"/>
        <v>3.2379276481101726</v>
      </c>
      <c r="BL14" s="11">
        <f t="shared" si="22"/>
        <v>0.61178842105134024</v>
      </c>
      <c r="BM14" s="11">
        <f t="shared" si="23"/>
        <v>1.9308646982279853</v>
      </c>
      <c r="BN14" s="11">
        <f t="shared" si="24"/>
        <v>4.5065068402006858</v>
      </c>
      <c r="BO14" s="11">
        <f t="shared" si="25"/>
        <v>2.3075434793111249</v>
      </c>
      <c r="BP14" s="11">
        <f t="shared" si="26"/>
        <v>3.1950071765237453</v>
      </c>
      <c r="BQ14" s="11">
        <f t="shared" si="27"/>
        <v>3.1052402319817318</v>
      </c>
      <c r="BR14" s="11">
        <f t="shared" si="28"/>
        <v>3.564157420071723</v>
      </c>
      <c r="BS14" s="11">
        <f t="shared" si="29"/>
        <v>3.5860637575680698</v>
      </c>
      <c r="BT14" s="11">
        <f t="shared" si="30"/>
        <v>3.4717723476589413</v>
      </c>
      <c r="BU14" s="11">
        <f t="shared" si="31"/>
        <v>1.5117114932968079</v>
      </c>
      <c r="BV14" s="11">
        <f t="shared" si="32"/>
        <v>2.57877093873633</v>
      </c>
      <c r="BW14" s="11">
        <f t="shared" si="33"/>
        <v>4.1434308897355443</v>
      </c>
      <c r="BX14" s="11">
        <f t="shared" si="34"/>
        <v>3.0039647524124469</v>
      </c>
    </row>
    <row r="15" spans="1:76" x14ac:dyDescent="0.25">
      <c r="A15" s="4">
        <v>200301</v>
      </c>
      <c r="B15" s="5">
        <v>88.877163403355596</v>
      </c>
      <c r="C15" s="5">
        <v>86.007031355397714</v>
      </c>
      <c r="D15" s="5">
        <v>91.315534402982536</v>
      </c>
      <c r="E15" s="5">
        <v>91.527436012292981</v>
      </c>
      <c r="F15" s="5">
        <v>91.799767312184215</v>
      </c>
      <c r="G15" s="5">
        <v>92.603912886690807</v>
      </c>
      <c r="H15" s="5">
        <v>90.160563785203962</v>
      </c>
      <c r="I15" s="5">
        <v>81.481832672183913</v>
      </c>
      <c r="J15" s="5">
        <v>88.480990492166555</v>
      </c>
      <c r="K15" s="5">
        <v>91.059068008988234</v>
      </c>
      <c r="L15" s="5">
        <v>85.499506955499001</v>
      </c>
      <c r="M15" s="5">
        <v>85.521064400999904</v>
      </c>
      <c r="N15" s="5">
        <v>83.809008137332242</v>
      </c>
      <c r="O15" s="5">
        <v>86.082567596677521</v>
      </c>
      <c r="P15" s="5">
        <v>87.245877617243693</v>
      </c>
      <c r="Q15" s="5">
        <v>88.669162916314448</v>
      </c>
      <c r="R15" s="5">
        <v>86.476475422070493</v>
      </c>
      <c r="S15" s="5">
        <v>87.674728672315794</v>
      </c>
      <c r="U15" s="10">
        <f t="shared" si="0"/>
        <v>1.3634018342647103</v>
      </c>
      <c r="V15" s="10">
        <f t="shared" si="1"/>
        <v>1.2008233783199485</v>
      </c>
      <c r="W15" s="10">
        <f t="shared" si="2"/>
        <v>1.0612254633002083</v>
      </c>
      <c r="X15" s="10">
        <f t="shared" si="3"/>
        <v>0.42818317863730915</v>
      </c>
      <c r="Y15" s="10">
        <f t="shared" si="4"/>
        <v>1.3578317182045163</v>
      </c>
      <c r="Z15" s="10">
        <f t="shared" si="5"/>
        <v>0.23967755419238568</v>
      </c>
      <c r="AA15" s="10">
        <f t="shared" si="6"/>
        <v>0.98434211228757285</v>
      </c>
      <c r="AB15" s="10">
        <f t="shared" si="7"/>
        <v>1.0238260689203527</v>
      </c>
      <c r="AC15" s="10">
        <f t="shared" si="8"/>
        <v>0.96892543455280311</v>
      </c>
      <c r="AD15" s="10">
        <f t="shared" si="9"/>
        <v>0.56952931802451978</v>
      </c>
      <c r="AE15" s="10">
        <f t="shared" si="10"/>
        <v>1.0208591971283099</v>
      </c>
      <c r="AF15" s="10">
        <f t="shared" si="11"/>
        <v>1.1470110936868227</v>
      </c>
      <c r="AG15" s="10">
        <f t="shared" si="12"/>
        <v>0.98752734374594198</v>
      </c>
      <c r="AH15" s="10">
        <f t="shared" si="13"/>
        <v>1.2100420448440508</v>
      </c>
      <c r="AI15" s="10">
        <f t="shared" si="14"/>
        <v>1.0848476048486155</v>
      </c>
      <c r="AJ15" s="10">
        <f t="shared" si="15"/>
        <v>0.64340838712098058</v>
      </c>
      <c r="AK15" s="10">
        <f t="shared" si="16"/>
        <v>1.3012623234491816</v>
      </c>
      <c r="AL15" s="10">
        <f t="shared" si="17"/>
        <v>0.98868359966706176</v>
      </c>
      <c r="AM15" s="10"/>
      <c r="AN15" s="10">
        <f t="shared" ref="AN15:BE15" si="44">(B15/B11-1)*100</f>
        <v>4.3732131765435334</v>
      </c>
      <c r="AO15" s="10">
        <f t="shared" si="44"/>
        <v>4.1875101626429601</v>
      </c>
      <c r="AP15" s="10">
        <f t="shared" si="44"/>
        <v>2.4807795999302051</v>
      </c>
      <c r="AQ15" s="10">
        <f t="shared" si="44"/>
        <v>0.95024272961268252</v>
      </c>
      <c r="AR15" s="10">
        <f t="shared" si="44"/>
        <v>3.3373622616174492</v>
      </c>
      <c r="AS15" s="10">
        <f t="shared" si="44"/>
        <v>1.4983671618123084</v>
      </c>
      <c r="AT15" s="10">
        <f t="shared" si="44"/>
        <v>3.0090095631599478</v>
      </c>
      <c r="AU15" s="10">
        <f t="shared" si="44"/>
        <v>4.0619462667150108</v>
      </c>
      <c r="AV15" s="10">
        <f t="shared" si="44"/>
        <v>2.7892951300515945</v>
      </c>
      <c r="AW15" s="10">
        <f t="shared" si="44"/>
        <v>2.7305969366399951</v>
      </c>
      <c r="AX15" s="10">
        <f t="shared" si="44"/>
        <v>3.5635638777511858</v>
      </c>
      <c r="AY15" s="10">
        <f t="shared" si="44"/>
        <v>2.7229786214806317</v>
      </c>
      <c r="AZ15" s="10">
        <f t="shared" si="44"/>
        <v>3.368907675804711</v>
      </c>
      <c r="BA15" s="10">
        <f t="shared" si="44"/>
        <v>3.5450766147346879</v>
      </c>
      <c r="BB15" s="10">
        <f t="shared" si="44"/>
        <v>2.9907813805337247</v>
      </c>
      <c r="BC15" s="10">
        <f t="shared" si="44"/>
        <v>2.0031015414968767</v>
      </c>
      <c r="BD15" s="10">
        <f t="shared" si="44"/>
        <v>3.7953607985621973</v>
      </c>
      <c r="BE15" s="10">
        <f t="shared" si="44"/>
        <v>3.131038527495944</v>
      </c>
      <c r="BG15" s="11">
        <f t="shared" si="35"/>
        <v>5.4536073370588412</v>
      </c>
      <c r="BH15" s="11">
        <f t="shared" si="18"/>
        <v>4.8032935132797938</v>
      </c>
      <c r="BI15" s="11">
        <f t="shared" si="19"/>
        <v>4.2449018532008331</v>
      </c>
      <c r="BJ15" s="11">
        <f t="shared" si="20"/>
        <v>1.7127327145492366</v>
      </c>
      <c r="BK15" s="11">
        <f t="shared" si="21"/>
        <v>5.4313268728180653</v>
      </c>
      <c r="BL15" s="11">
        <f t="shared" si="22"/>
        <v>0.95871021676954271</v>
      </c>
      <c r="BM15" s="11">
        <f t="shared" si="23"/>
        <v>3.9373684491502914</v>
      </c>
      <c r="BN15" s="11">
        <f t="shared" si="24"/>
        <v>4.0953042756814106</v>
      </c>
      <c r="BO15" s="11">
        <f t="shared" si="25"/>
        <v>3.8757017382112124</v>
      </c>
      <c r="BP15" s="11">
        <f t="shared" si="26"/>
        <v>2.2781172720980791</v>
      </c>
      <c r="BQ15" s="11">
        <f t="shared" si="27"/>
        <v>4.0834367885132394</v>
      </c>
      <c r="BR15" s="11">
        <f t="shared" si="28"/>
        <v>4.588044374747291</v>
      </c>
      <c r="BS15" s="11">
        <f t="shared" si="29"/>
        <v>3.9501093749837679</v>
      </c>
      <c r="BT15" s="11">
        <f t="shared" si="30"/>
        <v>4.840168179376203</v>
      </c>
      <c r="BU15" s="11">
        <f t="shared" si="31"/>
        <v>4.3393904193944621</v>
      </c>
      <c r="BV15" s="11">
        <f t="shared" si="32"/>
        <v>2.5736335484839223</v>
      </c>
      <c r="BW15" s="11">
        <f t="shared" si="33"/>
        <v>5.2050492937967263</v>
      </c>
      <c r="BX15" s="11">
        <f t="shared" si="34"/>
        <v>3.9547343986682471</v>
      </c>
    </row>
    <row r="16" spans="1:76" x14ac:dyDescent="0.25">
      <c r="A16" s="4">
        <v>200302</v>
      </c>
      <c r="B16" s="5">
        <v>89.710567899914096</v>
      </c>
      <c r="C16" s="5">
        <v>86.337890747519523</v>
      </c>
      <c r="D16" s="5">
        <v>91.684941672600274</v>
      </c>
      <c r="E16" s="5">
        <v>91.622096960240086</v>
      </c>
      <c r="F16" s="5">
        <v>92.627754500651648</v>
      </c>
      <c r="G16" s="5">
        <v>93.042532152915712</v>
      </c>
      <c r="H16" s="5">
        <v>90.813272830848859</v>
      </c>
      <c r="I16" s="5">
        <v>82.561255748812613</v>
      </c>
      <c r="J16" s="5">
        <v>89.072361256745069</v>
      </c>
      <c r="K16" s="5">
        <v>91.607723908624237</v>
      </c>
      <c r="L16" s="5">
        <v>85.939582775438538</v>
      </c>
      <c r="M16" s="5">
        <v>85.913642386400767</v>
      </c>
      <c r="N16" s="5">
        <v>84.343551755428336</v>
      </c>
      <c r="O16" s="5">
        <v>87.072641263873777</v>
      </c>
      <c r="P16" s="5">
        <v>87.754385297447982</v>
      </c>
      <c r="Q16" s="5">
        <v>89.036069693595351</v>
      </c>
      <c r="R16" s="5">
        <v>86.98036736024585</v>
      </c>
      <c r="S16" s="5">
        <v>88.266879827939135</v>
      </c>
      <c r="U16" s="10">
        <f t="shared" si="0"/>
        <v>0.93770375273591888</v>
      </c>
      <c r="V16" s="10">
        <f t="shared" si="1"/>
        <v>0.38468877126409673</v>
      </c>
      <c r="W16" s="10">
        <f t="shared" si="2"/>
        <v>0.40453935032294108</v>
      </c>
      <c r="X16" s="10">
        <f t="shared" si="3"/>
        <v>0.10342357665782398</v>
      </c>
      <c r="Y16" s="10">
        <f t="shared" si="4"/>
        <v>0.90194911458947313</v>
      </c>
      <c r="Z16" s="10">
        <f t="shared" si="5"/>
        <v>0.47365089935411664</v>
      </c>
      <c r="AA16" s="10">
        <f t="shared" si="6"/>
        <v>0.72394073222512567</v>
      </c>
      <c r="AB16" s="10">
        <f t="shared" si="7"/>
        <v>1.3247407934126931</v>
      </c>
      <c r="AC16" s="10">
        <f t="shared" si="8"/>
        <v>0.66835911452740593</v>
      </c>
      <c r="AD16" s="10">
        <f t="shared" si="9"/>
        <v>0.6025274710497186</v>
      </c>
      <c r="AE16" s="10">
        <f t="shared" si="10"/>
        <v>0.51471152946951371</v>
      </c>
      <c r="AF16" s="10">
        <f t="shared" si="11"/>
        <v>0.45904244544958672</v>
      </c>
      <c r="AG16" s="10">
        <f t="shared" si="12"/>
        <v>0.63781165053304889</v>
      </c>
      <c r="AH16" s="10">
        <f t="shared" si="13"/>
        <v>1.150144210190196</v>
      </c>
      <c r="AI16" s="10">
        <f t="shared" si="14"/>
        <v>0.58284436364450798</v>
      </c>
      <c r="AJ16" s="10">
        <f t="shared" si="15"/>
        <v>0.41379298643788864</v>
      </c>
      <c r="AK16" s="10">
        <f t="shared" si="16"/>
        <v>0.58269250188098809</v>
      </c>
      <c r="AL16" s="10">
        <f t="shared" si="17"/>
        <v>0.67539548121842152</v>
      </c>
      <c r="AM16" s="10"/>
      <c r="AN16" s="10">
        <f t="shared" ref="AN16:BE16" si="45">(B16/B12-1)*100</f>
        <v>4.2041420570184451</v>
      </c>
      <c r="AO16" s="10">
        <f t="shared" si="45"/>
        <v>2.968073694198603</v>
      </c>
      <c r="AP16" s="10">
        <f t="shared" si="45"/>
        <v>2.0773056370926746</v>
      </c>
      <c r="AQ16" s="10">
        <f t="shared" si="45"/>
        <v>0.74801718115764526</v>
      </c>
      <c r="AR16" s="10">
        <f t="shared" si="45"/>
        <v>3.6067864121082316</v>
      </c>
      <c r="AS16" s="10">
        <f t="shared" si="45"/>
        <v>1.2114505224298799</v>
      </c>
      <c r="AT16" s="10">
        <f t="shared" si="45"/>
        <v>2.748448161439887</v>
      </c>
      <c r="AU16" s="10">
        <f t="shared" si="45"/>
        <v>5.0324403103021442</v>
      </c>
      <c r="AV16" s="10">
        <f t="shared" si="45"/>
        <v>2.7853604472928062</v>
      </c>
      <c r="AW16" s="10">
        <f t="shared" si="45"/>
        <v>2.3726814053434797</v>
      </c>
      <c r="AX16" s="10">
        <f t="shared" si="45"/>
        <v>2.9758629050996577</v>
      </c>
      <c r="AY16" s="10">
        <f t="shared" si="45"/>
        <v>2.7831528085757284</v>
      </c>
      <c r="AZ16" s="10">
        <f t="shared" si="45"/>
        <v>3.3643289507436558</v>
      </c>
      <c r="BA16" s="10">
        <f t="shared" si="45"/>
        <v>4.1036354815618514</v>
      </c>
      <c r="BB16" s="10">
        <f t="shared" si="45"/>
        <v>2.8621674231898542</v>
      </c>
      <c r="BC16" s="10">
        <f t="shared" si="45"/>
        <v>2.0934475871629887</v>
      </c>
      <c r="BD16" s="10">
        <f t="shared" si="45"/>
        <v>3.4734734988963956</v>
      </c>
      <c r="BE16" s="10">
        <f t="shared" si="45"/>
        <v>3.0541644361979037</v>
      </c>
      <c r="BG16" s="11">
        <f t="shared" si="35"/>
        <v>3.7508150109436755</v>
      </c>
      <c r="BH16" s="11">
        <f t="shared" si="18"/>
        <v>1.5387550850563869</v>
      </c>
      <c r="BI16" s="11">
        <f t="shared" si="19"/>
        <v>1.6181574012917643</v>
      </c>
      <c r="BJ16" s="11">
        <f t="shared" si="20"/>
        <v>0.41369430663129592</v>
      </c>
      <c r="BK16" s="11">
        <f t="shared" si="21"/>
        <v>3.6077964583578925</v>
      </c>
      <c r="BL16" s="11">
        <f t="shared" si="22"/>
        <v>1.8946035974164666</v>
      </c>
      <c r="BM16" s="11">
        <f t="shared" si="23"/>
        <v>2.8957629289005027</v>
      </c>
      <c r="BN16" s="11">
        <f t="shared" si="24"/>
        <v>5.2989631736507725</v>
      </c>
      <c r="BO16" s="11">
        <f t="shared" si="25"/>
        <v>2.6734364581096237</v>
      </c>
      <c r="BP16" s="11">
        <f t="shared" si="26"/>
        <v>2.4101098841988744</v>
      </c>
      <c r="BQ16" s="11">
        <f t="shared" si="27"/>
        <v>2.0588461178780548</v>
      </c>
      <c r="BR16" s="11">
        <f t="shared" si="28"/>
        <v>1.8361697817983469</v>
      </c>
      <c r="BS16" s="11">
        <f t="shared" si="29"/>
        <v>2.5512466021321956</v>
      </c>
      <c r="BT16" s="11">
        <f t="shared" si="30"/>
        <v>4.6005768407607839</v>
      </c>
      <c r="BU16" s="11">
        <f t="shared" si="31"/>
        <v>2.3313774545780319</v>
      </c>
      <c r="BV16" s="11">
        <f t="shared" si="32"/>
        <v>1.6551719457515546</v>
      </c>
      <c r="BW16" s="11">
        <f t="shared" si="33"/>
        <v>2.3307700075239524</v>
      </c>
      <c r="BX16" s="11">
        <f t="shared" si="34"/>
        <v>2.7015819248736861</v>
      </c>
    </row>
    <row r="17" spans="1:76" x14ac:dyDescent="0.25">
      <c r="A17" s="4">
        <v>200303</v>
      </c>
      <c r="B17" s="5">
        <v>90.466652908716014</v>
      </c>
      <c r="C17" s="5">
        <v>87.042397696788228</v>
      </c>
      <c r="D17" s="5">
        <v>91.896306711499577</v>
      </c>
      <c r="E17" s="5">
        <v>91.98431418366404</v>
      </c>
      <c r="F17" s="5">
        <v>93.039526191708646</v>
      </c>
      <c r="G17" s="5">
        <v>93.324713922072135</v>
      </c>
      <c r="H17" s="5">
        <v>91.066432623204591</v>
      </c>
      <c r="I17" s="5">
        <v>82.852422413886089</v>
      </c>
      <c r="J17" s="5">
        <v>89.893373603008044</v>
      </c>
      <c r="K17" s="5">
        <v>92.233988581907795</v>
      </c>
      <c r="L17" s="5">
        <v>86.64896507044449</v>
      </c>
      <c r="M17" s="5">
        <v>86.507335437110314</v>
      </c>
      <c r="N17" s="5">
        <v>84.930096132759346</v>
      </c>
      <c r="O17" s="5">
        <v>87.824439005055311</v>
      </c>
      <c r="P17" s="5">
        <v>88.194564684271583</v>
      </c>
      <c r="Q17" s="5">
        <v>89.470852863792118</v>
      </c>
      <c r="R17" s="5">
        <v>87.946387607519327</v>
      </c>
      <c r="S17" s="5">
        <v>88.872903756632851</v>
      </c>
      <c r="U17" s="10">
        <f t="shared" si="0"/>
        <v>0.84280484061303174</v>
      </c>
      <c r="V17" s="10">
        <f t="shared" si="1"/>
        <v>0.81598814051284663</v>
      </c>
      <c r="W17" s="10">
        <f t="shared" si="2"/>
        <v>0.23053408230773176</v>
      </c>
      <c r="X17" s="10">
        <f t="shared" si="3"/>
        <v>0.39533828131126381</v>
      </c>
      <c r="Y17" s="10">
        <f t="shared" si="4"/>
        <v>0.44454461114471489</v>
      </c>
      <c r="Z17" s="10">
        <f t="shared" si="5"/>
        <v>0.30328255543674576</v>
      </c>
      <c r="AA17" s="10">
        <f t="shared" si="6"/>
        <v>0.27876959442620919</v>
      </c>
      <c r="AB17" s="10">
        <f t="shared" si="7"/>
        <v>0.3526674375682104</v>
      </c>
      <c r="AC17" s="10">
        <f t="shared" si="8"/>
        <v>0.92173636656658342</v>
      </c>
      <c r="AD17" s="10">
        <f t="shared" si="9"/>
        <v>0.68363741239574338</v>
      </c>
      <c r="AE17" s="10">
        <f t="shared" si="10"/>
        <v>0.82544302880731557</v>
      </c>
      <c r="AF17" s="10">
        <f t="shared" si="11"/>
        <v>0.69103466483166898</v>
      </c>
      <c r="AG17" s="10">
        <f t="shared" si="12"/>
        <v>0.69542290444659649</v>
      </c>
      <c r="AH17" s="10">
        <f t="shared" si="13"/>
        <v>0.86341442072856989</v>
      </c>
      <c r="AI17" s="10">
        <f t="shared" si="14"/>
        <v>0.501603863250355</v>
      </c>
      <c r="AJ17" s="10">
        <f t="shared" si="15"/>
        <v>0.48832250984687242</v>
      </c>
      <c r="AK17" s="10">
        <f t="shared" si="16"/>
        <v>1.110618725341217</v>
      </c>
      <c r="AL17" s="10">
        <f t="shared" si="17"/>
        <v>0.68658134271319948</v>
      </c>
      <c r="AM17" s="10"/>
      <c r="AN17" s="10">
        <f t="shared" ref="AN17:BE17" si="46">(B17/B13-1)*100</f>
        <v>4.2116655119296631</v>
      </c>
      <c r="AO17" s="10">
        <f t="shared" si="46"/>
        <v>2.8116010671695557</v>
      </c>
      <c r="AP17" s="10">
        <f t="shared" si="46"/>
        <v>2.3565942225253655</v>
      </c>
      <c r="AQ17" s="10">
        <f t="shared" si="46"/>
        <v>1.3369048467024136</v>
      </c>
      <c r="AR17" s="10">
        <f t="shared" si="46"/>
        <v>3.5582264054754509</v>
      </c>
      <c r="AS17" s="10">
        <f t="shared" si="46"/>
        <v>1.1744201204127336</v>
      </c>
      <c r="AT17" s="10">
        <f t="shared" si="46"/>
        <v>2.4913260112244151</v>
      </c>
      <c r="AU17" s="10">
        <f t="shared" si="46"/>
        <v>3.8804339997384307</v>
      </c>
      <c r="AV17" s="10">
        <f t="shared" si="46"/>
        <v>3.17242121818333</v>
      </c>
      <c r="AW17" s="10">
        <f t="shared" si="46"/>
        <v>2.6808276331811376</v>
      </c>
      <c r="AX17" s="10">
        <f t="shared" si="46"/>
        <v>3.1737652419891571</v>
      </c>
      <c r="AY17" s="10">
        <f t="shared" si="46"/>
        <v>3.2251416889979012</v>
      </c>
      <c r="AZ17" s="10">
        <f t="shared" si="46"/>
        <v>3.2558873775438091</v>
      </c>
      <c r="BA17" s="10">
        <f t="shared" si="46"/>
        <v>4.1542370699027886</v>
      </c>
      <c r="BB17" s="10">
        <f t="shared" si="46"/>
        <v>2.5701976060009013</v>
      </c>
      <c r="BC17" s="10">
        <f t="shared" si="46"/>
        <v>2.2080689609139004</v>
      </c>
      <c r="BD17" s="10">
        <f t="shared" si="46"/>
        <v>4.09033707163593</v>
      </c>
      <c r="BE17" s="10">
        <f t="shared" si="46"/>
        <v>3.1375897864279079</v>
      </c>
      <c r="BG17" s="11">
        <f t="shared" si="35"/>
        <v>3.3712193624521269</v>
      </c>
      <c r="BH17" s="11">
        <f t="shared" si="18"/>
        <v>3.2639525620513865</v>
      </c>
      <c r="BI17" s="11">
        <f t="shared" si="19"/>
        <v>0.92213632923092703</v>
      </c>
      <c r="BJ17" s="11">
        <f t="shared" si="20"/>
        <v>1.5813531252450552</v>
      </c>
      <c r="BK17" s="11">
        <f t="shared" si="21"/>
        <v>1.7781784445788595</v>
      </c>
      <c r="BL17" s="11">
        <f t="shared" si="22"/>
        <v>1.213130221746983</v>
      </c>
      <c r="BM17" s="11">
        <f t="shared" si="23"/>
        <v>1.1150783777048368</v>
      </c>
      <c r="BN17" s="11">
        <f t="shared" si="24"/>
        <v>1.4106697502728416</v>
      </c>
      <c r="BO17" s="11">
        <f t="shared" si="25"/>
        <v>3.6869454662663337</v>
      </c>
      <c r="BP17" s="11">
        <f t="shared" si="26"/>
        <v>2.7345496495829735</v>
      </c>
      <c r="BQ17" s="11">
        <f t="shared" si="27"/>
        <v>3.3017721152292623</v>
      </c>
      <c r="BR17" s="11">
        <f t="shared" si="28"/>
        <v>2.7641386593266759</v>
      </c>
      <c r="BS17" s="11">
        <f t="shared" si="29"/>
        <v>2.781691617786386</v>
      </c>
      <c r="BT17" s="11">
        <f t="shared" si="30"/>
        <v>3.4536576829142795</v>
      </c>
      <c r="BU17" s="11">
        <f t="shared" si="31"/>
        <v>2.00641545300142</v>
      </c>
      <c r="BV17" s="11">
        <f t="shared" si="32"/>
        <v>1.9532900393874897</v>
      </c>
      <c r="BW17" s="11">
        <f t="shared" si="33"/>
        <v>4.4424749013648679</v>
      </c>
      <c r="BX17" s="11">
        <f t="shared" si="34"/>
        <v>2.7463253708527979</v>
      </c>
    </row>
    <row r="18" spans="1:76" x14ac:dyDescent="0.25">
      <c r="A18" s="4">
        <v>200304</v>
      </c>
      <c r="B18" s="5">
        <v>91.255519551142228</v>
      </c>
      <c r="C18" s="5">
        <v>88.072264906393784</v>
      </c>
      <c r="D18" s="5">
        <v>93.252026651567661</v>
      </c>
      <c r="E18" s="5">
        <v>92.329137583895474</v>
      </c>
      <c r="F18" s="5">
        <v>93.608888114971478</v>
      </c>
      <c r="G18" s="5">
        <v>93.768397761006327</v>
      </c>
      <c r="H18" s="5">
        <v>91.859206702407121</v>
      </c>
      <c r="I18" s="5">
        <v>83.846721992152681</v>
      </c>
      <c r="J18" s="5">
        <v>90.856916525556116</v>
      </c>
      <c r="K18" s="5">
        <v>93.120522625341607</v>
      </c>
      <c r="L18" s="5">
        <v>87.580959092938954</v>
      </c>
      <c r="M18" s="5">
        <v>87.430464810088282</v>
      </c>
      <c r="N18" s="5">
        <v>85.932900540278027</v>
      </c>
      <c r="O18" s="5">
        <v>88.787765461510674</v>
      </c>
      <c r="P18" s="5">
        <v>89.474334068144131</v>
      </c>
      <c r="Q18" s="5">
        <v>90.501343627201209</v>
      </c>
      <c r="R18" s="5">
        <v>89.174135543622327</v>
      </c>
      <c r="S18" s="5">
        <v>89.789077163932802</v>
      </c>
      <c r="U18" s="10">
        <f t="shared" si="0"/>
        <v>0.87199715813759404</v>
      </c>
      <c r="V18" s="10">
        <f t="shared" si="1"/>
        <v>1.1831788149874845</v>
      </c>
      <c r="W18" s="10">
        <f t="shared" si="2"/>
        <v>1.4752714103345221</v>
      </c>
      <c r="X18" s="10">
        <f t="shared" si="3"/>
        <v>0.37487195865040235</v>
      </c>
      <c r="Y18" s="10">
        <f t="shared" si="4"/>
        <v>0.61195703220764397</v>
      </c>
      <c r="Z18" s="10">
        <f t="shared" si="5"/>
        <v>0.47541944709810213</v>
      </c>
      <c r="AA18" s="10">
        <f t="shared" si="6"/>
        <v>0.87054478402892599</v>
      </c>
      <c r="AB18" s="10">
        <f t="shared" si="7"/>
        <v>1.2000851022793357</v>
      </c>
      <c r="AC18" s="10">
        <f t="shared" si="8"/>
        <v>1.0718731358368316</v>
      </c>
      <c r="AD18" s="10">
        <f t="shared" si="9"/>
        <v>0.96117934078772116</v>
      </c>
      <c r="AE18" s="10">
        <f t="shared" si="10"/>
        <v>1.0755974081591901</v>
      </c>
      <c r="AF18" s="10">
        <f t="shared" si="11"/>
        <v>1.0671110933119232</v>
      </c>
      <c r="AG18" s="10">
        <f t="shared" si="12"/>
        <v>1.1807409306956895</v>
      </c>
      <c r="AH18" s="10">
        <f t="shared" si="13"/>
        <v>1.0968774379531254</v>
      </c>
      <c r="AI18" s="10">
        <f t="shared" si="14"/>
        <v>1.4510751183522519</v>
      </c>
      <c r="AJ18" s="10">
        <f t="shared" si="15"/>
        <v>1.1517614177411373</v>
      </c>
      <c r="AK18" s="10">
        <f t="shared" si="16"/>
        <v>1.3960186080434589</v>
      </c>
      <c r="AL18" s="10">
        <f t="shared" si="17"/>
        <v>1.0308804692696683</v>
      </c>
      <c r="AM18" s="10"/>
      <c r="AN18" s="10">
        <f t="shared" ref="AN18:BE18" si="47">(B18/B14-1)*100</f>
        <v>4.0758901797690816</v>
      </c>
      <c r="AO18" s="10">
        <f t="shared" si="47"/>
        <v>3.6308960425616821</v>
      </c>
      <c r="AP18" s="10">
        <f t="shared" si="47"/>
        <v>3.2043907091885648</v>
      </c>
      <c r="AQ18" s="10">
        <f t="shared" si="47"/>
        <v>1.307847635496806</v>
      </c>
      <c r="AR18" s="10">
        <f t="shared" si="47"/>
        <v>3.3553156689342778</v>
      </c>
      <c r="AS18" s="10">
        <f t="shared" si="47"/>
        <v>1.5001813998662517</v>
      </c>
      <c r="AT18" s="10">
        <f t="shared" si="47"/>
        <v>2.8869071615270858</v>
      </c>
      <c r="AU18" s="10">
        <f t="shared" si="47"/>
        <v>3.9558927578711378</v>
      </c>
      <c r="AV18" s="10">
        <f t="shared" si="47"/>
        <v>3.6801823629498909</v>
      </c>
      <c r="AW18" s="10">
        <f t="shared" si="47"/>
        <v>2.8462879650234418</v>
      </c>
      <c r="AX18" s="10">
        <f t="shared" si="47"/>
        <v>3.4801725989158205</v>
      </c>
      <c r="AY18" s="10">
        <f t="shared" si="47"/>
        <v>3.4052868262570257</v>
      </c>
      <c r="AZ18" s="10">
        <f t="shared" si="47"/>
        <v>3.5467587066347228</v>
      </c>
      <c r="BA18" s="10">
        <f t="shared" si="47"/>
        <v>4.3906301393138669</v>
      </c>
      <c r="BB18" s="10">
        <f t="shared" si="47"/>
        <v>3.6667825556501388</v>
      </c>
      <c r="BC18" s="10">
        <f t="shared" si="47"/>
        <v>2.7230142552717274</v>
      </c>
      <c r="BD18" s="10">
        <f t="shared" si="47"/>
        <v>4.4613862103101365</v>
      </c>
      <c r="BE18" s="10">
        <f t="shared" si="47"/>
        <v>3.4241091102197529</v>
      </c>
      <c r="BG18" s="11">
        <f t="shared" si="35"/>
        <v>3.4879886325503762</v>
      </c>
      <c r="BH18" s="11">
        <f t="shared" si="18"/>
        <v>4.7327152599499378</v>
      </c>
      <c r="BI18" s="11">
        <f t="shared" si="19"/>
        <v>5.9010856413380885</v>
      </c>
      <c r="BJ18" s="11">
        <f t="shared" si="20"/>
        <v>1.4994878346016094</v>
      </c>
      <c r="BK18" s="11">
        <f t="shared" si="21"/>
        <v>2.4478281288305759</v>
      </c>
      <c r="BL18" s="11">
        <f t="shared" si="22"/>
        <v>1.9016777883924085</v>
      </c>
      <c r="BM18" s="11">
        <f t="shared" si="23"/>
        <v>3.482179136115704</v>
      </c>
      <c r="BN18" s="11">
        <f t="shared" si="24"/>
        <v>4.8003404091173429</v>
      </c>
      <c r="BO18" s="11">
        <f t="shared" si="25"/>
        <v>4.2874925433473265</v>
      </c>
      <c r="BP18" s="11">
        <f t="shared" si="26"/>
        <v>3.8447173631508846</v>
      </c>
      <c r="BQ18" s="11">
        <f t="shared" si="27"/>
        <v>4.3023896326367606</v>
      </c>
      <c r="BR18" s="11">
        <f t="shared" si="28"/>
        <v>4.2684443732476929</v>
      </c>
      <c r="BS18" s="11">
        <f t="shared" si="29"/>
        <v>4.7229637227827581</v>
      </c>
      <c r="BT18" s="11">
        <f t="shared" si="30"/>
        <v>4.3875097518125017</v>
      </c>
      <c r="BU18" s="11">
        <f t="shared" si="31"/>
        <v>5.8043004734090076</v>
      </c>
      <c r="BV18" s="11">
        <f t="shared" si="32"/>
        <v>4.6070456709645491</v>
      </c>
      <c r="BW18" s="11">
        <f t="shared" si="33"/>
        <v>5.5840744321738356</v>
      </c>
      <c r="BX18" s="11">
        <f t="shared" si="34"/>
        <v>4.123521877078673</v>
      </c>
    </row>
    <row r="19" spans="1:76" x14ac:dyDescent="0.25">
      <c r="A19" s="4">
        <v>200401</v>
      </c>
      <c r="B19" s="5">
        <v>91.996303847919648</v>
      </c>
      <c r="C19" s="5">
        <v>88.268071083464378</v>
      </c>
      <c r="D19" s="5">
        <v>93.180515068250713</v>
      </c>
      <c r="E19" s="5">
        <v>92.416162633691371</v>
      </c>
      <c r="F19" s="5">
        <v>93.777329843766282</v>
      </c>
      <c r="G19" s="5">
        <v>94.064289271408285</v>
      </c>
      <c r="H19" s="5">
        <v>92.357395440601266</v>
      </c>
      <c r="I19" s="5">
        <v>84.901077772534123</v>
      </c>
      <c r="J19" s="5">
        <v>91.300926805495607</v>
      </c>
      <c r="K19" s="5">
        <v>93.67416813282351</v>
      </c>
      <c r="L19" s="5">
        <v>87.958965327812123</v>
      </c>
      <c r="M19" s="5">
        <v>88.229154501708464</v>
      </c>
      <c r="N19" s="5">
        <v>86.608593761739471</v>
      </c>
      <c r="O19" s="5">
        <v>89.158147996185008</v>
      </c>
      <c r="P19" s="5">
        <v>90.053527773443676</v>
      </c>
      <c r="Q19" s="5">
        <v>90.930386176406543</v>
      </c>
      <c r="R19" s="5">
        <v>89.480793578437144</v>
      </c>
      <c r="S19" s="5">
        <v>90.330243336900168</v>
      </c>
      <c r="U19" s="10">
        <f t="shared" si="0"/>
        <v>0.8117693049375152</v>
      </c>
      <c r="V19" s="10">
        <f t="shared" si="1"/>
        <v>0.22232444831378206</v>
      </c>
      <c r="W19" s="10">
        <f t="shared" si="2"/>
        <v>-7.6686358339583816E-2</v>
      </c>
      <c r="X19" s="10">
        <f t="shared" si="3"/>
        <v>9.4255239541052305E-2</v>
      </c>
      <c r="Y19" s="10">
        <f t="shared" si="4"/>
        <v>0.17994202493669675</v>
      </c>
      <c r="Z19" s="10">
        <f t="shared" si="5"/>
        <v>0.3155556855691577</v>
      </c>
      <c r="AA19" s="10">
        <f t="shared" si="6"/>
        <v>0.54233947372102076</v>
      </c>
      <c r="AB19" s="10">
        <f t="shared" si="7"/>
        <v>1.2574800246575091</v>
      </c>
      <c r="AC19" s="10">
        <f t="shared" si="8"/>
        <v>0.48869177704771172</v>
      </c>
      <c r="AD19" s="10">
        <f t="shared" si="9"/>
        <v>0.59454725110319462</v>
      </c>
      <c r="AE19" s="10">
        <f t="shared" si="10"/>
        <v>0.43160778186048798</v>
      </c>
      <c r="AF19" s="10">
        <f t="shared" si="11"/>
        <v>0.91351417764398146</v>
      </c>
      <c r="AG19" s="10">
        <f t="shared" si="12"/>
        <v>0.78630328688222839</v>
      </c>
      <c r="AH19" s="10">
        <f t="shared" si="13"/>
        <v>0.41715492303373569</v>
      </c>
      <c r="AI19" s="10">
        <f t="shared" si="14"/>
        <v>0.64732943958927258</v>
      </c>
      <c r="AJ19" s="10">
        <f t="shared" si="15"/>
        <v>0.47407312644183186</v>
      </c>
      <c r="AK19" s="10">
        <f t="shared" si="16"/>
        <v>0.34388674804120001</v>
      </c>
      <c r="AL19" s="10">
        <f t="shared" si="17"/>
        <v>0.6027082469945988</v>
      </c>
      <c r="AM19" s="10"/>
      <c r="AN19" s="10">
        <f t="shared" ref="AN19:BE19" si="48">(B19/B15-1)*100</f>
        <v>3.5094959437536266</v>
      </c>
      <c r="AO19" s="10">
        <f t="shared" si="48"/>
        <v>2.6289010240611699</v>
      </c>
      <c r="AP19" s="10">
        <f t="shared" si="48"/>
        <v>2.0423476437622101</v>
      </c>
      <c r="AQ19" s="10">
        <f t="shared" si="48"/>
        <v>0.97099477503010956</v>
      </c>
      <c r="AR19" s="10">
        <f t="shared" si="48"/>
        <v>2.1542130110819846</v>
      </c>
      <c r="AS19" s="10">
        <f t="shared" si="48"/>
        <v>1.5770136911000598</v>
      </c>
      <c r="AT19" s="10">
        <f t="shared" si="48"/>
        <v>2.4365771055191887</v>
      </c>
      <c r="AU19" s="10">
        <f t="shared" si="48"/>
        <v>4.1963281730621471</v>
      </c>
      <c r="AV19" s="10">
        <f t="shared" si="48"/>
        <v>3.1870532841500099</v>
      </c>
      <c r="AW19" s="10">
        <f t="shared" si="48"/>
        <v>2.8718722704005106</v>
      </c>
      <c r="AX19" s="10">
        <f t="shared" si="48"/>
        <v>2.8765760878518565</v>
      </c>
      <c r="AY19" s="10">
        <f t="shared" si="48"/>
        <v>3.1665767020983226</v>
      </c>
      <c r="AZ19" s="10">
        <f t="shared" si="48"/>
        <v>3.3404352188725728</v>
      </c>
      <c r="BA19" s="10">
        <f t="shared" si="48"/>
        <v>3.5728260498890885</v>
      </c>
      <c r="BB19" s="10">
        <f t="shared" si="48"/>
        <v>3.2180891898611286</v>
      </c>
      <c r="BC19" s="10">
        <f t="shared" si="48"/>
        <v>2.5501800013903564</v>
      </c>
      <c r="BD19" s="10">
        <f t="shared" si="48"/>
        <v>3.4741450107712124</v>
      </c>
      <c r="BE19" s="10">
        <f t="shared" si="48"/>
        <v>3.028825643144395</v>
      </c>
      <c r="BG19" s="11">
        <f t="shared" si="35"/>
        <v>3.2470772197500608</v>
      </c>
      <c r="BH19" s="11">
        <f t="shared" si="18"/>
        <v>0.88929779325512825</v>
      </c>
      <c r="BI19" s="11">
        <f t="shared" si="19"/>
        <v>-0.30674543335833526</v>
      </c>
      <c r="BJ19" s="11">
        <f t="shared" si="20"/>
        <v>0.37702095816420922</v>
      </c>
      <c r="BK19" s="11">
        <f t="shared" si="21"/>
        <v>0.71976809974678702</v>
      </c>
      <c r="BL19" s="11">
        <f t="shared" si="22"/>
        <v>1.2622227422766308</v>
      </c>
      <c r="BM19" s="11">
        <f t="shared" si="23"/>
        <v>2.169357894884083</v>
      </c>
      <c r="BN19" s="11">
        <f t="shared" si="24"/>
        <v>5.0299200986300363</v>
      </c>
      <c r="BO19" s="11">
        <f t="shared" si="25"/>
        <v>1.9547671081908469</v>
      </c>
      <c r="BP19" s="11">
        <f t="shared" si="26"/>
        <v>2.3781890044127785</v>
      </c>
      <c r="BQ19" s="11">
        <f t="shared" si="27"/>
        <v>1.7264311274419519</v>
      </c>
      <c r="BR19" s="11">
        <f t="shared" si="28"/>
        <v>3.6540567105759258</v>
      </c>
      <c r="BS19" s="11">
        <f t="shared" si="29"/>
        <v>3.1452131475289136</v>
      </c>
      <c r="BT19" s="11">
        <f t="shared" si="30"/>
        <v>1.6686196921349428</v>
      </c>
      <c r="BU19" s="11">
        <f t="shared" si="31"/>
        <v>2.5893177583570903</v>
      </c>
      <c r="BV19" s="11">
        <f t="shared" si="32"/>
        <v>1.8962925057673274</v>
      </c>
      <c r="BW19" s="11">
        <f t="shared" si="33"/>
        <v>1.3755469921648</v>
      </c>
      <c r="BX19" s="11">
        <f t="shared" si="34"/>
        <v>2.4108329879783952</v>
      </c>
    </row>
    <row r="20" spans="1:76" x14ac:dyDescent="0.25">
      <c r="A20" s="4">
        <v>200402</v>
      </c>
      <c r="B20" s="5">
        <v>92.709776144196525</v>
      </c>
      <c r="C20" s="5">
        <v>89.057134795340914</v>
      </c>
      <c r="D20" s="5">
        <v>93.447476384692465</v>
      </c>
      <c r="E20" s="5">
        <v>93.108063233291546</v>
      </c>
      <c r="F20" s="5">
        <v>93.873865023027676</v>
      </c>
      <c r="G20" s="5">
        <v>94.569074768672976</v>
      </c>
      <c r="H20" s="5">
        <v>92.84568239415006</v>
      </c>
      <c r="I20" s="5">
        <v>85.446012651081986</v>
      </c>
      <c r="J20" s="5">
        <v>92.073881097184028</v>
      </c>
      <c r="K20" s="5">
        <v>94.398928450353011</v>
      </c>
      <c r="L20" s="5">
        <v>88.415433985365354</v>
      </c>
      <c r="M20" s="5">
        <v>89.274495024804722</v>
      </c>
      <c r="N20" s="5">
        <v>87.545184497225861</v>
      </c>
      <c r="O20" s="5">
        <v>89.544315481418948</v>
      </c>
      <c r="P20" s="5">
        <v>90.763093149581067</v>
      </c>
      <c r="Q20" s="5">
        <v>91.422943050075546</v>
      </c>
      <c r="R20" s="5">
        <v>90.017795541846155</v>
      </c>
      <c r="S20" s="5">
        <v>91.037061143434755</v>
      </c>
      <c r="U20" s="10">
        <f t="shared" si="0"/>
        <v>0.77554452345860447</v>
      </c>
      <c r="V20" s="10">
        <f t="shared" si="1"/>
        <v>0.89394013281474116</v>
      </c>
      <c r="W20" s="10">
        <f t="shared" si="2"/>
        <v>0.28649907788791396</v>
      </c>
      <c r="X20" s="10">
        <f t="shared" si="3"/>
        <v>0.7486792135512621</v>
      </c>
      <c r="Y20" s="10">
        <f t="shared" si="4"/>
        <v>0.10294084873414544</v>
      </c>
      <c r="Z20" s="10">
        <f t="shared" si="5"/>
        <v>0.53663882561023613</v>
      </c>
      <c r="AA20" s="10">
        <f t="shared" si="6"/>
        <v>0.5286928580211292</v>
      </c>
      <c r="AB20" s="10">
        <f t="shared" si="7"/>
        <v>0.64184683262542563</v>
      </c>
      <c r="AC20" s="10">
        <f t="shared" si="8"/>
        <v>0.84660070684177136</v>
      </c>
      <c r="AD20" s="10">
        <f t="shared" si="9"/>
        <v>0.77370350009604572</v>
      </c>
      <c r="AE20" s="10">
        <f t="shared" si="10"/>
        <v>0.51895637454582033</v>
      </c>
      <c r="AF20" s="10">
        <f t="shared" si="11"/>
        <v>1.1848017007530354</v>
      </c>
      <c r="AG20" s="10">
        <f t="shared" si="12"/>
        <v>1.0814062378878386</v>
      </c>
      <c r="AH20" s="10">
        <f t="shared" si="13"/>
        <v>0.43312640954640269</v>
      </c>
      <c r="AI20" s="10">
        <f t="shared" si="14"/>
        <v>0.78793734535587134</v>
      </c>
      <c r="AJ20" s="10">
        <f t="shared" si="15"/>
        <v>0.54168567228278786</v>
      </c>
      <c r="AK20" s="10">
        <f t="shared" si="16"/>
        <v>0.60013097999436216</v>
      </c>
      <c r="AL20" s="10">
        <f t="shared" si="17"/>
        <v>0.78248190243261906</v>
      </c>
      <c r="AM20" s="10"/>
      <c r="AN20" s="10">
        <f t="shared" ref="AN20:BE20" si="49">(B20/B16-1)*100</f>
        <v>3.343205058771348</v>
      </c>
      <c r="AO20" s="10">
        <f t="shared" si="49"/>
        <v>3.1495372706907609</v>
      </c>
      <c r="AP20" s="10">
        <f t="shared" si="49"/>
        <v>1.9223818872962317</v>
      </c>
      <c r="AQ20" s="10">
        <f t="shared" si="49"/>
        <v>1.6218426802611763</v>
      </c>
      <c r="AR20" s="10">
        <f t="shared" si="49"/>
        <v>1.3452884927349418</v>
      </c>
      <c r="AS20" s="10">
        <f t="shared" si="49"/>
        <v>1.640693326411613</v>
      </c>
      <c r="AT20" s="10">
        <f t="shared" si="49"/>
        <v>2.2380093789668987</v>
      </c>
      <c r="AU20" s="10">
        <f t="shared" si="49"/>
        <v>3.4940806993610352</v>
      </c>
      <c r="AV20" s="10">
        <f t="shared" si="49"/>
        <v>3.369754431217209</v>
      </c>
      <c r="AW20" s="10">
        <f t="shared" si="49"/>
        <v>3.0469096083130642</v>
      </c>
      <c r="AX20" s="10">
        <f t="shared" si="49"/>
        <v>2.8809206770252338</v>
      </c>
      <c r="AY20" s="10">
        <f t="shared" si="49"/>
        <v>3.9118963473674606</v>
      </c>
      <c r="AZ20" s="10">
        <f t="shared" si="49"/>
        <v>3.7959425174331374</v>
      </c>
      <c r="BA20" s="10">
        <f t="shared" si="49"/>
        <v>2.8386347096727604</v>
      </c>
      <c r="BB20" s="10">
        <f t="shared" si="49"/>
        <v>3.4285555552977964</v>
      </c>
      <c r="BC20" s="10">
        <f t="shared" si="49"/>
        <v>2.6807937105650215</v>
      </c>
      <c r="BD20" s="10">
        <f t="shared" si="49"/>
        <v>3.4920847931352306</v>
      </c>
      <c r="BE20" s="10">
        <f t="shared" si="49"/>
        <v>3.1384153613400745</v>
      </c>
      <c r="BG20" s="11">
        <f t="shared" si="35"/>
        <v>3.1021780938344179</v>
      </c>
      <c r="BH20" s="11">
        <f t="shared" si="18"/>
        <v>3.5757605312589646</v>
      </c>
      <c r="BI20" s="11">
        <f t="shared" si="19"/>
        <v>1.1459963115516558</v>
      </c>
      <c r="BJ20" s="11">
        <f t="shared" si="20"/>
        <v>2.9947168542050484</v>
      </c>
      <c r="BK20" s="11">
        <f t="shared" si="21"/>
        <v>0.41176339493658176</v>
      </c>
      <c r="BL20" s="11">
        <f t="shared" si="22"/>
        <v>2.1465553024409445</v>
      </c>
      <c r="BM20" s="11">
        <f t="shared" si="23"/>
        <v>2.1147714320845168</v>
      </c>
      <c r="BN20" s="11">
        <f t="shared" si="24"/>
        <v>2.5673873305017025</v>
      </c>
      <c r="BO20" s="11">
        <f t="shared" si="25"/>
        <v>3.3864028273670854</v>
      </c>
      <c r="BP20" s="11">
        <f t="shared" si="26"/>
        <v>3.0948140003841829</v>
      </c>
      <c r="BQ20" s="11">
        <f t="shared" si="27"/>
        <v>2.0758254981832813</v>
      </c>
      <c r="BR20" s="11">
        <f t="shared" si="28"/>
        <v>4.7392068030121415</v>
      </c>
      <c r="BS20" s="11">
        <f t="shared" si="29"/>
        <v>4.3256249515513545</v>
      </c>
      <c r="BT20" s="11">
        <f t="shared" si="30"/>
        <v>1.7325056381856108</v>
      </c>
      <c r="BU20" s="11">
        <f t="shared" si="31"/>
        <v>3.1517493814234854</v>
      </c>
      <c r="BV20" s="11">
        <f t="shared" si="32"/>
        <v>2.1667426891311514</v>
      </c>
      <c r="BW20" s="11">
        <f t="shared" si="33"/>
        <v>2.4005239199774486</v>
      </c>
      <c r="BX20" s="11">
        <f t="shared" si="34"/>
        <v>3.1299276097304762</v>
      </c>
    </row>
    <row r="21" spans="1:76" x14ac:dyDescent="0.25">
      <c r="A21" s="4">
        <v>200403</v>
      </c>
      <c r="B21" s="5">
        <v>93.652413072410724</v>
      </c>
      <c r="C21" s="5">
        <v>89.91612205992746</v>
      </c>
      <c r="D21" s="5">
        <v>94.150401601656569</v>
      </c>
      <c r="E21" s="5">
        <v>94.081644883575024</v>
      </c>
      <c r="F21" s="5">
        <v>94.864526012569215</v>
      </c>
      <c r="G21" s="5">
        <v>95.51648136024798</v>
      </c>
      <c r="H21" s="5">
        <v>93.57444731872566</v>
      </c>
      <c r="I21" s="5">
        <v>86.380566306732234</v>
      </c>
      <c r="J21" s="5">
        <v>93.026146475093014</v>
      </c>
      <c r="K21" s="5">
        <v>95.296785106597241</v>
      </c>
      <c r="L21" s="5">
        <v>89.461513390847273</v>
      </c>
      <c r="M21" s="5">
        <v>90.142502754483317</v>
      </c>
      <c r="N21" s="5">
        <v>88.45865225484701</v>
      </c>
      <c r="O21" s="5">
        <v>90.547495329824685</v>
      </c>
      <c r="P21" s="5">
        <v>91.50838221605396</v>
      </c>
      <c r="Q21" s="5">
        <v>92.268771215456809</v>
      </c>
      <c r="R21" s="5">
        <v>91.157487746547829</v>
      </c>
      <c r="S21" s="5">
        <v>91.947504437860701</v>
      </c>
      <c r="U21" s="10">
        <f t="shared" si="0"/>
        <v>1.0167610875772892</v>
      </c>
      <c r="V21" s="10">
        <f t="shared" si="1"/>
        <v>0.96453503311166866</v>
      </c>
      <c r="W21" s="10">
        <f t="shared" si="2"/>
        <v>0.75221423216438321</v>
      </c>
      <c r="X21" s="10">
        <f t="shared" si="3"/>
        <v>1.0456469788702183</v>
      </c>
      <c r="Y21" s="10">
        <f t="shared" si="4"/>
        <v>1.0553107505465231</v>
      </c>
      <c r="Z21" s="10">
        <f t="shared" si="5"/>
        <v>1.0018143815961666</v>
      </c>
      <c r="AA21" s="10">
        <f t="shared" si="6"/>
        <v>0.7849206401239428</v>
      </c>
      <c r="AB21" s="10">
        <f t="shared" si="7"/>
        <v>1.0937358299754507</v>
      </c>
      <c r="AC21" s="10">
        <f t="shared" si="8"/>
        <v>1.0342405105133734</v>
      </c>
      <c r="AD21" s="10">
        <f t="shared" si="9"/>
        <v>0.95113013567356131</v>
      </c>
      <c r="AE21" s="10">
        <f t="shared" si="10"/>
        <v>1.1831411760700794</v>
      </c>
      <c r="AF21" s="10">
        <f t="shared" si="11"/>
        <v>0.97229083114658277</v>
      </c>
      <c r="AG21" s="10">
        <f t="shared" si="12"/>
        <v>1.0434243332368531</v>
      </c>
      <c r="AH21" s="10">
        <f t="shared" si="13"/>
        <v>1.1203166197790715</v>
      </c>
      <c r="AI21" s="10">
        <f t="shared" si="14"/>
        <v>0.82113669842061032</v>
      </c>
      <c r="AJ21" s="10">
        <f t="shared" si="15"/>
        <v>0.92518151042018104</v>
      </c>
      <c r="AK21" s="10">
        <f t="shared" si="16"/>
        <v>1.2660743332376656</v>
      </c>
      <c r="AL21" s="10">
        <f t="shared" si="17"/>
        <v>1.0000798389037335</v>
      </c>
      <c r="AM21" s="10"/>
      <c r="AN21" s="10">
        <f t="shared" ref="AN21:BE21" si="50">(B21/B17-1)*100</f>
        <v>3.5214745558335814</v>
      </c>
      <c r="AO21" s="10">
        <f t="shared" si="50"/>
        <v>3.3015225214151789</v>
      </c>
      <c r="AP21" s="10">
        <f t="shared" si="50"/>
        <v>2.4528677710993652</v>
      </c>
      <c r="AQ21" s="10">
        <f t="shared" si="50"/>
        <v>2.2800960343339227</v>
      </c>
      <c r="AR21" s="10">
        <f t="shared" si="50"/>
        <v>1.9615317226574724</v>
      </c>
      <c r="AS21" s="10">
        <f t="shared" si="50"/>
        <v>2.3485391447393145</v>
      </c>
      <c r="AT21" s="10">
        <f t="shared" si="50"/>
        <v>2.7540495693931577</v>
      </c>
      <c r="AU21" s="10">
        <f t="shared" si="50"/>
        <v>4.2583472999997873</v>
      </c>
      <c r="AV21" s="10">
        <f t="shared" si="50"/>
        <v>3.4849875430419175</v>
      </c>
      <c r="AW21" s="10">
        <f t="shared" si="50"/>
        <v>3.3206809894917866</v>
      </c>
      <c r="AX21" s="10">
        <f t="shared" si="50"/>
        <v>3.2459110366941157</v>
      </c>
      <c r="AY21" s="10">
        <f t="shared" si="50"/>
        <v>4.2021492154451057</v>
      </c>
      <c r="AZ21" s="10">
        <f t="shared" si="50"/>
        <v>4.1546592818780814</v>
      </c>
      <c r="BA21" s="10">
        <f t="shared" si="50"/>
        <v>3.1005678551645932</v>
      </c>
      <c r="BB21" s="10">
        <f t="shared" si="50"/>
        <v>3.7573942834748797</v>
      </c>
      <c r="BC21" s="10">
        <f t="shared" si="50"/>
        <v>3.1271841746318918</v>
      </c>
      <c r="BD21" s="10">
        <f t="shared" si="50"/>
        <v>3.6512018587491868</v>
      </c>
      <c r="BE21" s="10">
        <f t="shared" si="50"/>
        <v>3.4595479063531664</v>
      </c>
      <c r="BG21" s="11">
        <f t="shared" si="35"/>
        <v>4.0670443503091569</v>
      </c>
      <c r="BH21" s="11">
        <f t="shared" si="18"/>
        <v>3.8581401324466746</v>
      </c>
      <c r="BI21" s="11">
        <f t="shared" si="19"/>
        <v>3.0088569286575328</v>
      </c>
      <c r="BJ21" s="11">
        <f t="shared" si="20"/>
        <v>4.1825879154808732</v>
      </c>
      <c r="BK21" s="11">
        <f t="shared" si="21"/>
        <v>4.2212430021860925</v>
      </c>
      <c r="BL21" s="11">
        <f t="shared" si="22"/>
        <v>4.0072575263846666</v>
      </c>
      <c r="BM21" s="11">
        <f t="shared" si="23"/>
        <v>3.1396825604957712</v>
      </c>
      <c r="BN21" s="11">
        <f t="shared" si="24"/>
        <v>4.3749433199018029</v>
      </c>
      <c r="BO21" s="11">
        <f t="shared" si="25"/>
        <v>4.1369620420534936</v>
      </c>
      <c r="BP21" s="11">
        <f t="shared" si="26"/>
        <v>3.8045205426942452</v>
      </c>
      <c r="BQ21" s="11">
        <f t="shared" si="27"/>
        <v>4.7325647042803176</v>
      </c>
      <c r="BR21" s="11">
        <f t="shared" si="28"/>
        <v>3.8891633245863311</v>
      </c>
      <c r="BS21" s="11">
        <f t="shared" si="29"/>
        <v>4.1736973329474125</v>
      </c>
      <c r="BT21" s="11">
        <f t="shared" si="30"/>
        <v>4.481266479116286</v>
      </c>
      <c r="BU21" s="11">
        <f t="shared" si="31"/>
        <v>3.2845467936824413</v>
      </c>
      <c r="BV21" s="11">
        <f t="shared" si="32"/>
        <v>3.7007260416807242</v>
      </c>
      <c r="BW21" s="11">
        <f t="shared" si="33"/>
        <v>5.0642973329506624</v>
      </c>
      <c r="BX21" s="11">
        <f t="shared" si="34"/>
        <v>4.0003193556149341</v>
      </c>
    </row>
    <row r="22" spans="1:76" x14ac:dyDescent="0.25">
      <c r="A22" s="4">
        <v>200404</v>
      </c>
      <c r="B22" s="5">
        <v>94.404886988340976</v>
      </c>
      <c r="C22" s="5">
        <v>90.64965549918152</v>
      </c>
      <c r="D22" s="5">
        <v>94.749583841165588</v>
      </c>
      <c r="E22" s="5">
        <v>94.492241816409077</v>
      </c>
      <c r="F22" s="5">
        <v>95.558620300200076</v>
      </c>
      <c r="G22" s="5">
        <v>95.850278908204473</v>
      </c>
      <c r="H22" s="5">
        <v>93.972205104766701</v>
      </c>
      <c r="I22" s="5">
        <v>87.184739274747116</v>
      </c>
      <c r="J22" s="5">
        <v>93.470980073150017</v>
      </c>
      <c r="K22" s="5">
        <v>95.871116904678416</v>
      </c>
      <c r="L22" s="5">
        <v>90.061446611232256</v>
      </c>
      <c r="M22" s="5">
        <v>90.596235634756596</v>
      </c>
      <c r="N22" s="5">
        <v>89.102174742592098</v>
      </c>
      <c r="O22" s="5">
        <v>91.364335673416178</v>
      </c>
      <c r="P22" s="5">
        <v>91.982037524123456</v>
      </c>
      <c r="Q22" s="5">
        <v>92.542104235074774</v>
      </c>
      <c r="R22" s="5">
        <v>91.900980084901889</v>
      </c>
      <c r="S22" s="5">
        <v>92.5182160045986</v>
      </c>
      <c r="U22" s="10">
        <f t="shared" si="0"/>
        <v>0.80347520287431529</v>
      </c>
      <c r="V22" s="10">
        <f t="shared" si="1"/>
        <v>0.81579745928674896</v>
      </c>
      <c r="W22" s="10">
        <f t="shared" si="2"/>
        <v>0.63640964809064116</v>
      </c>
      <c r="X22" s="10">
        <f t="shared" si="3"/>
        <v>0.43642618423833657</v>
      </c>
      <c r="Y22" s="10">
        <f t="shared" si="4"/>
        <v>0.73166895656959774</v>
      </c>
      <c r="Z22" s="10">
        <f t="shared" si="5"/>
        <v>0.34946591750752987</v>
      </c>
      <c r="AA22" s="10">
        <f t="shared" si="6"/>
        <v>0.42507094344488294</v>
      </c>
      <c r="AB22" s="10">
        <f t="shared" si="7"/>
        <v>0.93096514922037521</v>
      </c>
      <c r="AC22" s="10">
        <f t="shared" si="8"/>
        <v>0.47818125861647243</v>
      </c>
      <c r="AD22" s="10">
        <f t="shared" si="9"/>
        <v>0.60267699213434334</v>
      </c>
      <c r="AE22" s="10">
        <f t="shared" si="10"/>
        <v>0.67060481948695294</v>
      </c>
      <c r="AF22" s="10">
        <f t="shared" si="11"/>
        <v>0.50335065746853758</v>
      </c>
      <c r="AG22" s="10">
        <f t="shared" si="12"/>
        <v>0.72748393892676511</v>
      </c>
      <c r="AH22" s="10">
        <f t="shared" si="13"/>
        <v>0.90211257706920289</v>
      </c>
      <c r="AI22" s="10">
        <f t="shared" si="14"/>
        <v>0.51760865682357604</v>
      </c>
      <c r="AJ22" s="10">
        <f t="shared" si="15"/>
        <v>0.29623567759422542</v>
      </c>
      <c r="AK22" s="10">
        <f t="shared" si="16"/>
        <v>0.81561301954837795</v>
      </c>
      <c r="AL22" s="10">
        <f t="shared" si="17"/>
        <v>0.62069282926933145</v>
      </c>
      <c r="AM22" s="10"/>
      <c r="AN22" s="10">
        <f t="shared" ref="AN22:BE22" si="51">(B22/B18-1)*100</f>
        <v>3.4511528208808873</v>
      </c>
      <c r="AO22" s="10">
        <f t="shared" si="51"/>
        <v>2.9264497688654689</v>
      </c>
      <c r="AP22" s="10">
        <f t="shared" si="51"/>
        <v>1.6059245502443531</v>
      </c>
      <c r="AQ22" s="10">
        <f t="shared" si="51"/>
        <v>2.3428186259706774</v>
      </c>
      <c r="AR22" s="10">
        <f t="shared" si="51"/>
        <v>2.082849422197941</v>
      </c>
      <c r="AS22" s="10">
        <f t="shared" si="51"/>
        <v>2.2202375180861766</v>
      </c>
      <c r="AT22" s="10">
        <f t="shared" si="51"/>
        <v>2.3002576205616299</v>
      </c>
      <c r="AU22" s="10">
        <f t="shared" si="51"/>
        <v>3.9810945535913023</v>
      </c>
      <c r="AV22" s="10">
        <f t="shared" si="51"/>
        <v>2.8771211345903547</v>
      </c>
      <c r="AW22" s="10">
        <f t="shared" si="51"/>
        <v>2.9538003028650062</v>
      </c>
      <c r="AX22" s="10">
        <f t="shared" si="51"/>
        <v>2.8322223734283059</v>
      </c>
      <c r="AY22" s="10">
        <f t="shared" si="51"/>
        <v>3.6209012860046297</v>
      </c>
      <c r="AZ22" s="10">
        <f t="shared" si="51"/>
        <v>3.6880800978300377</v>
      </c>
      <c r="BA22" s="10">
        <f t="shared" si="51"/>
        <v>2.9019428504735156</v>
      </c>
      <c r="BB22" s="10">
        <f t="shared" si="51"/>
        <v>2.8027070355946426</v>
      </c>
      <c r="BC22" s="10">
        <f t="shared" si="51"/>
        <v>2.2549506185012946</v>
      </c>
      <c r="BD22" s="10">
        <f t="shared" si="51"/>
        <v>3.0578872726449324</v>
      </c>
      <c r="BE22" s="10">
        <f t="shared" si="51"/>
        <v>3.0394998221031422</v>
      </c>
      <c r="BG22" s="11">
        <f t="shared" si="35"/>
        <v>3.2139008114972611</v>
      </c>
      <c r="BH22" s="11">
        <f t="shared" si="18"/>
        <v>3.2631898371469958</v>
      </c>
      <c r="BI22" s="11">
        <f t="shared" si="19"/>
        <v>2.5456385923625646</v>
      </c>
      <c r="BJ22" s="11">
        <f t="shared" si="20"/>
        <v>1.7457047369533463</v>
      </c>
      <c r="BK22" s="11">
        <f t="shared" si="21"/>
        <v>2.926675826278391</v>
      </c>
      <c r="BL22" s="11">
        <f t="shared" si="22"/>
        <v>1.3978636700301195</v>
      </c>
      <c r="BM22" s="11">
        <f t="shared" si="23"/>
        <v>1.7002837737795318</v>
      </c>
      <c r="BN22" s="11">
        <f t="shared" si="24"/>
        <v>3.7238605968815008</v>
      </c>
      <c r="BO22" s="11">
        <f t="shared" si="25"/>
        <v>1.9127250344658897</v>
      </c>
      <c r="BP22" s="11">
        <f t="shared" si="26"/>
        <v>2.4107079685373733</v>
      </c>
      <c r="BQ22" s="11">
        <f t="shared" si="27"/>
        <v>2.6824192779478118</v>
      </c>
      <c r="BR22" s="11">
        <f t="shared" si="28"/>
        <v>2.0134026298741503</v>
      </c>
      <c r="BS22" s="11">
        <f t="shared" si="29"/>
        <v>2.9099357557070604</v>
      </c>
      <c r="BT22" s="11">
        <f t="shared" si="30"/>
        <v>3.6084503082768116</v>
      </c>
      <c r="BU22" s="11">
        <f t="shared" si="31"/>
        <v>2.0704346272943042</v>
      </c>
      <c r="BV22" s="11">
        <f t="shared" si="32"/>
        <v>1.1849427103769017</v>
      </c>
      <c r="BW22" s="11">
        <f t="shared" si="33"/>
        <v>3.2624520781935118</v>
      </c>
      <c r="BX22" s="11">
        <f t="shared" si="34"/>
        <v>2.4827713170773258</v>
      </c>
    </row>
    <row r="23" spans="1:76" x14ac:dyDescent="0.25">
      <c r="A23" s="4">
        <v>200501</v>
      </c>
      <c r="B23" s="5">
        <v>95.448721417379048</v>
      </c>
      <c r="C23" s="5">
        <v>91.793109710978072</v>
      </c>
      <c r="D23" s="5">
        <v>95.572133819010489</v>
      </c>
      <c r="E23" s="5">
        <v>95.322853722572106</v>
      </c>
      <c r="F23" s="5">
        <v>96.173952296117847</v>
      </c>
      <c r="G23" s="5">
        <v>96.769470820493453</v>
      </c>
      <c r="H23" s="5">
        <v>94.837506224915856</v>
      </c>
      <c r="I23" s="5">
        <v>88.566198060740348</v>
      </c>
      <c r="J23" s="5">
        <v>94.219106037758976</v>
      </c>
      <c r="K23" s="5">
        <v>96.670327684723887</v>
      </c>
      <c r="L23" s="5">
        <v>91.085785773466668</v>
      </c>
      <c r="M23" s="5">
        <v>91.653855279355184</v>
      </c>
      <c r="N23" s="5">
        <v>90.119736502857108</v>
      </c>
      <c r="O23" s="5">
        <v>92.639727719342119</v>
      </c>
      <c r="P23" s="5">
        <v>92.68290128538294</v>
      </c>
      <c r="Q23" s="5">
        <v>93.579412966521332</v>
      </c>
      <c r="R23" s="5">
        <v>92.387453299917595</v>
      </c>
      <c r="S23" s="5">
        <v>93.451876331486559</v>
      </c>
      <c r="U23" s="10">
        <f t="shared" si="0"/>
        <v>1.1056995695222671</v>
      </c>
      <c r="V23" s="10">
        <f t="shared" si="1"/>
        <v>1.2613994013544572</v>
      </c>
      <c r="W23" s="10">
        <f t="shared" si="2"/>
        <v>0.86813043867695061</v>
      </c>
      <c r="X23" s="10">
        <f t="shared" si="3"/>
        <v>0.8790265636588801</v>
      </c>
      <c r="Y23" s="10">
        <f t="shared" si="4"/>
        <v>0.64393143599676961</v>
      </c>
      <c r="Z23" s="10">
        <f t="shared" si="5"/>
        <v>0.95898720667186854</v>
      </c>
      <c r="AA23" s="10">
        <f t="shared" si="6"/>
        <v>0.92080537982954791</v>
      </c>
      <c r="AB23" s="10">
        <f t="shared" si="7"/>
        <v>1.5845190310655344</v>
      </c>
      <c r="AC23" s="10">
        <f t="shared" si="8"/>
        <v>0.80038313926256155</v>
      </c>
      <c r="AD23" s="10">
        <f t="shared" si="9"/>
        <v>0.83363040491131191</v>
      </c>
      <c r="AE23" s="10">
        <f t="shared" si="10"/>
        <v>1.1373780910450826</v>
      </c>
      <c r="AF23" s="10">
        <f t="shared" si="11"/>
        <v>1.1673991057006283</v>
      </c>
      <c r="AG23" s="10">
        <f t="shared" si="12"/>
        <v>1.1420167501013934</v>
      </c>
      <c r="AH23" s="10">
        <f t="shared" si="13"/>
        <v>1.3959408083312308</v>
      </c>
      <c r="AI23" s="10">
        <f t="shared" si="14"/>
        <v>0.76195720395482169</v>
      </c>
      <c r="AJ23" s="10">
        <f t="shared" si="15"/>
        <v>1.1209046304065051</v>
      </c>
      <c r="AK23" s="10">
        <f t="shared" si="16"/>
        <v>0.52934496951642096</v>
      </c>
      <c r="AL23" s="10">
        <f t="shared" si="17"/>
        <v>1.0091637811536991</v>
      </c>
      <c r="AM23" s="10"/>
      <c r="AN23" s="10">
        <f t="shared" ref="AN23:BE23" si="52">(B23/B19-1)*100</f>
        <v>3.7527785628938215</v>
      </c>
      <c r="AO23" s="10">
        <f t="shared" si="52"/>
        <v>3.9935602809089366</v>
      </c>
      <c r="AP23" s="10">
        <f t="shared" si="52"/>
        <v>2.5666511383930724</v>
      </c>
      <c r="AQ23" s="10">
        <f t="shared" si="52"/>
        <v>3.1452194140563217</v>
      </c>
      <c r="AR23" s="10">
        <f t="shared" si="52"/>
        <v>2.5556522630195921</v>
      </c>
      <c r="AS23" s="10">
        <f t="shared" si="52"/>
        <v>2.8758858117555963</v>
      </c>
      <c r="AT23" s="10">
        <f t="shared" si="52"/>
        <v>2.6853407596467482</v>
      </c>
      <c r="AU23" s="10">
        <f t="shared" si="52"/>
        <v>4.3169302255806175</v>
      </c>
      <c r="AV23" s="10">
        <f t="shared" si="52"/>
        <v>3.1962208209344478</v>
      </c>
      <c r="AW23" s="10">
        <f t="shared" si="52"/>
        <v>3.1984906955907277</v>
      </c>
      <c r="AX23" s="10">
        <f t="shared" si="52"/>
        <v>3.554862695350347</v>
      </c>
      <c r="AY23" s="10">
        <f t="shared" si="52"/>
        <v>3.8815976385452089</v>
      </c>
      <c r="AZ23" s="10">
        <f t="shared" si="52"/>
        <v>4.0540350427312077</v>
      </c>
      <c r="BA23" s="10">
        <f t="shared" si="52"/>
        <v>3.9049484555310432</v>
      </c>
      <c r="BB23" s="10">
        <f t="shared" si="52"/>
        <v>2.9197895706587262</v>
      </c>
      <c r="BC23" s="10">
        <f t="shared" si="52"/>
        <v>2.9132470470054184</v>
      </c>
      <c r="BD23" s="10">
        <f t="shared" si="52"/>
        <v>3.2483615815638966</v>
      </c>
      <c r="BE23" s="10">
        <f t="shared" si="52"/>
        <v>3.4558004930240083</v>
      </c>
      <c r="BG23" s="11">
        <f t="shared" si="35"/>
        <v>4.4227982780890684</v>
      </c>
      <c r="BH23" s="11">
        <f t="shared" si="18"/>
        <v>5.0455976054178286</v>
      </c>
      <c r="BI23" s="11">
        <f t="shared" si="19"/>
        <v>3.4725217547078024</v>
      </c>
      <c r="BJ23" s="11">
        <f t="shared" si="20"/>
        <v>3.5161062546355204</v>
      </c>
      <c r="BK23" s="11">
        <f t="shared" si="21"/>
        <v>2.5757257439870784</v>
      </c>
      <c r="BL23" s="11">
        <f t="shared" si="22"/>
        <v>3.8359488266874742</v>
      </c>
      <c r="BM23" s="11">
        <f t="shared" si="23"/>
        <v>3.6832215193181916</v>
      </c>
      <c r="BN23" s="11">
        <f t="shared" si="24"/>
        <v>6.3380761242621375</v>
      </c>
      <c r="BO23" s="11">
        <f t="shared" si="25"/>
        <v>3.2015325570502462</v>
      </c>
      <c r="BP23" s="11">
        <f t="shared" si="26"/>
        <v>3.3345216196452476</v>
      </c>
      <c r="BQ23" s="11">
        <f t="shared" si="27"/>
        <v>4.5495123641803303</v>
      </c>
      <c r="BR23" s="11">
        <f t="shared" si="28"/>
        <v>4.6695964228025133</v>
      </c>
      <c r="BS23" s="11">
        <f t="shared" si="29"/>
        <v>4.5680670004055735</v>
      </c>
      <c r="BT23" s="11">
        <f t="shared" si="30"/>
        <v>5.5837632333249232</v>
      </c>
      <c r="BU23" s="11">
        <f t="shared" si="31"/>
        <v>3.0478288158192868</v>
      </c>
      <c r="BV23" s="11">
        <f t="shared" si="32"/>
        <v>4.4836185216260205</v>
      </c>
      <c r="BW23" s="11">
        <f t="shared" si="33"/>
        <v>2.1173798780656838</v>
      </c>
      <c r="BX23" s="11">
        <f t="shared" si="34"/>
        <v>4.0366551246147964</v>
      </c>
    </row>
    <row r="24" spans="1:76" x14ac:dyDescent="0.25">
      <c r="A24" s="4">
        <v>200502</v>
      </c>
      <c r="B24" s="5">
        <v>96.205172261859474</v>
      </c>
      <c r="C24" s="5">
        <v>92.365410240735756</v>
      </c>
      <c r="D24" s="5">
        <v>96.189137702791072</v>
      </c>
      <c r="E24" s="5">
        <v>96.26068268723715</v>
      </c>
      <c r="F24" s="5">
        <v>96.866414013678295</v>
      </c>
      <c r="G24" s="5">
        <v>97.531441937644317</v>
      </c>
      <c r="H24" s="5">
        <v>95.753611662966293</v>
      </c>
      <c r="I24" s="5">
        <v>89.097494820037184</v>
      </c>
      <c r="J24" s="5">
        <v>95.288546383749576</v>
      </c>
      <c r="K24" s="5">
        <v>97.580863153258377</v>
      </c>
      <c r="L24" s="5">
        <v>91.841264515275626</v>
      </c>
      <c r="M24" s="5">
        <v>92.390120822440522</v>
      </c>
      <c r="N24" s="5">
        <v>91.380713230400218</v>
      </c>
      <c r="O24" s="5">
        <v>93.800303492035752</v>
      </c>
      <c r="P24" s="5">
        <v>93.468402394381229</v>
      </c>
      <c r="Q24" s="5">
        <v>94.695052662029084</v>
      </c>
      <c r="R24" s="5">
        <v>93.718512443840538</v>
      </c>
      <c r="S24" s="5">
        <v>94.404130295901993</v>
      </c>
      <c r="U24" s="10">
        <f t="shared" si="0"/>
        <v>0.79252066790147513</v>
      </c>
      <c r="V24" s="10">
        <f t="shared" si="1"/>
        <v>0.62346785239071334</v>
      </c>
      <c r="W24" s="10">
        <f t="shared" si="2"/>
        <v>0.64558973324697622</v>
      </c>
      <c r="X24" s="10">
        <f t="shared" si="3"/>
        <v>0.98384482633566694</v>
      </c>
      <c r="Y24" s="10">
        <f t="shared" si="4"/>
        <v>0.72000962945597546</v>
      </c>
      <c r="Z24" s="10">
        <f t="shared" si="5"/>
        <v>0.78740858112607004</v>
      </c>
      <c r="AA24" s="10">
        <f t="shared" si="6"/>
        <v>0.96597377400224893</v>
      </c>
      <c r="AB24" s="10">
        <f t="shared" si="7"/>
        <v>0.59988660564662677</v>
      </c>
      <c r="AC24" s="10">
        <f t="shared" si="8"/>
        <v>1.1350567745378681</v>
      </c>
      <c r="AD24" s="10">
        <f t="shared" si="9"/>
        <v>0.94189757120102247</v>
      </c>
      <c r="AE24" s="10">
        <f t="shared" si="10"/>
        <v>0.82941452982341346</v>
      </c>
      <c r="AF24" s="10">
        <f t="shared" si="11"/>
        <v>0.80331104549966614</v>
      </c>
      <c r="AG24" s="10">
        <f t="shared" si="12"/>
        <v>1.3992237177736566</v>
      </c>
      <c r="AH24" s="10">
        <f t="shared" si="13"/>
        <v>1.2527840930293577</v>
      </c>
      <c r="AI24" s="10">
        <f t="shared" si="14"/>
        <v>0.8475145880248558</v>
      </c>
      <c r="AJ24" s="10">
        <f t="shared" si="15"/>
        <v>1.1921849690453623</v>
      </c>
      <c r="AK24" s="10">
        <f t="shared" si="16"/>
        <v>1.4407358319553643</v>
      </c>
      <c r="AL24" s="10">
        <f t="shared" si="17"/>
        <v>1.0189778972844454</v>
      </c>
      <c r="AM24" s="10"/>
      <c r="AN24" s="10">
        <f t="shared" ref="AN24:BE24" si="53">(B24/B20-1)*100</f>
        <v>3.7702562372994741</v>
      </c>
      <c r="AO24" s="10">
        <f t="shared" si="53"/>
        <v>3.7147786676468675</v>
      </c>
      <c r="AP24" s="10">
        <f t="shared" si="53"/>
        <v>2.9339062157356599</v>
      </c>
      <c r="AQ24" s="10">
        <f t="shared" si="53"/>
        <v>3.385978984490734</v>
      </c>
      <c r="AR24" s="10">
        <f t="shared" si="53"/>
        <v>3.1878403961704604</v>
      </c>
      <c r="AS24" s="10">
        <f t="shared" si="53"/>
        <v>3.1324903793524816</v>
      </c>
      <c r="AT24" s="10">
        <f t="shared" si="53"/>
        <v>3.1320026885810925</v>
      </c>
      <c r="AU24" s="10">
        <f t="shared" si="53"/>
        <v>4.2734377598940609</v>
      </c>
      <c r="AV24" s="10">
        <f t="shared" si="53"/>
        <v>3.4913976127197932</v>
      </c>
      <c r="AW24" s="10">
        <f t="shared" si="53"/>
        <v>3.3707318029344346</v>
      </c>
      <c r="AX24" s="10">
        <f t="shared" si="53"/>
        <v>3.8746974091393493</v>
      </c>
      <c r="AY24" s="10">
        <f t="shared" si="53"/>
        <v>3.4899394242108306</v>
      </c>
      <c r="AZ24" s="10">
        <f t="shared" si="53"/>
        <v>4.3811989833614451</v>
      </c>
      <c r="BA24" s="10">
        <f t="shared" si="53"/>
        <v>4.7529404716929902</v>
      </c>
      <c r="BB24" s="10">
        <f t="shared" si="53"/>
        <v>2.980626982755763</v>
      </c>
      <c r="BC24" s="10">
        <f t="shared" si="53"/>
        <v>3.5790902182631479</v>
      </c>
      <c r="BD24" s="10">
        <f t="shared" si="53"/>
        <v>4.1110947893342464</v>
      </c>
      <c r="BE24" s="10">
        <f t="shared" si="53"/>
        <v>3.6985696925806888</v>
      </c>
      <c r="BG24" s="11">
        <f t="shared" si="35"/>
        <v>3.1700826716059005</v>
      </c>
      <c r="BH24" s="11">
        <f t="shared" si="18"/>
        <v>2.4938714095628534</v>
      </c>
      <c r="BI24" s="11">
        <f t="shared" si="19"/>
        <v>2.5823589329879049</v>
      </c>
      <c r="BJ24" s="11">
        <f t="shared" si="20"/>
        <v>3.9353793053426678</v>
      </c>
      <c r="BK24" s="11">
        <f t="shared" si="21"/>
        <v>2.8800385178239019</v>
      </c>
      <c r="BL24" s="11">
        <f t="shared" si="22"/>
        <v>3.1496343245042802</v>
      </c>
      <c r="BM24" s="11">
        <f t="shared" si="23"/>
        <v>3.8638950960089957</v>
      </c>
      <c r="BN24" s="11">
        <f t="shared" si="24"/>
        <v>2.3995464225865071</v>
      </c>
      <c r="BO24" s="11">
        <f t="shared" si="25"/>
        <v>4.5402270981514725</v>
      </c>
      <c r="BP24" s="11">
        <f t="shared" si="26"/>
        <v>3.7675902848040899</v>
      </c>
      <c r="BQ24" s="11">
        <f t="shared" si="27"/>
        <v>3.3176581192936538</v>
      </c>
      <c r="BR24" s="11">
        <f t="shared" si="28"/>
        <v>3.2132441819986646</v>
      </c>
      <c r="BS24" s="11">
        <f t="shared" si="29"/>
        <v>5.5968948710946265</v>
      </c>
      <c r="BT24" s="11">
        <f t="shared" si="30"/>
        <v>5.0111363721174307</v>
      </c>
      <c r="BU24" s="11">
        <f t="shared" si="31"/>
        <v>3.3900583520994232</v>
      </c>
      <c r="BV24" s="11">
        <f t="shared" si="32"/>
        <v>4.7687398761814492</v>
      </c>
      <c r="BW24" s="11">
        <f t="shared" si="33"/>
        <v>5.762943327821457</v>
      </c>
      <c r="BX24" s="11">
        <f t="shared" si="34"/>
        <v>4.0759115891377817</v>
      </c>
    </row>
    <row r="25" spans="1:76" x14ac:dyDescent="0.25">
      <c r="A25" s="4">
        <v>200503</v>
      </c>
      <c r="B25" s="5">
        <v>96.867825940649766</v>
      </c>
      <c r="C25" s="5">
        <v>92.861677930588442</v>
      </c>
      <c r="D25" s="5">
        <v>97.361660815025488</v>
      </c>
      <c r="E25" s="5">
        <v>97.06920369624531</v>
      </c>
      <c r="F25" s="5">
        <v>97.936853473351604</v>
      </c>
      <c r="G25" s="5">
        <v>98.332758902716932</v>
      </c>
      <c r="H25" s="5">
        <v>96.197435418881398</v>
      </c>
      <c r="I25" s="5">
        <v>89.883867957428336</v>
      </c>
      <c r="J25" s="5">
        <v>96.107568725299885</v>
      </c>
      <c r="K25" s="5">
        <v>98.498791930593868</v>
      </c>
      <c r="L25" s="5">
        <v>92.709909788275269</v>
      </c>
      <c r="M25" s="5">
        <v>93.472010141005356</v>
      </c>
      <c r="N25" s="5">
        <v>92.719968942012116</v>
      </c>
      <c r="O25" s="5">
        <v>94.649531085429686</v>
      </c>
      <c r="P25" s="5">
        <v>94.275596362824075</v>
      </c>
      <c r="Q25" s="5">
        <v>95.436890972971852</v>
      </c>
      <c r="R25" s="5">
        <v>94.335399891801956</v>
      </c>
      <c r="S25" s="5">
        <v>95.302953661078291</v>
      </c>
      <c r="U25" s="10">
        <f t="shared" si="0"/>
        <v>0.68879215452848364</v>
      </c>
      <c r="V25" s="10">
        <f t="shared" si="1"/>
        <v>0.5372873769079245</v>
      </c>
      <c r="W25" s="10">
        <f t="shared" si="2"/>
        <v>1.2189766331592633</v>
      </c>
      <c r="X25" s="10">
        <f t="shared" si="3"/>
        <v>0.83992860474004782</v>
      </c>
      <c r="Y25" s="10">
        <f t="shared" si="4"/>
        <v>1.1050677064623704</v>
      </c>
      <c r="Z25" s="10">
        <f t="shared" si="5"/>
        <v>0.82159860364303672</v>
      </c>
      <c r="AA25" s="10">
        <f t="shared" si="6"/>
        <v>0.46350602155589282</v>
      </c>
      <c r="AB25" s="10">
        <f t="shared" si="7"/>
        <v>0.88259848268406049</v>
      </c>
      <c r="AC25" s="10">
        <f t="shared" si="8"/>
        <v>0.8595181400416374</v>
      </c>
      <c r="AD25" s="10">
        <f t="shared" si="9"/>
        <v>0.9406852406027788</v>
      </c>
      <c r="AE25" s="10">
        <f t="shared" si="10"/>
        <v>0.94581153426427367</v>
      </c>
      <c r="AF25" s="10">
        <f t="shared" si="11"/>
        <v>1.1710010864084186</v>
      </c>
      <c r="AG25" s="10">
        <f t="shared" si="12"/>
        <v>1.4655780900234339</v>
      </c>
      <c r="AH25" s="10">
        <f t="shared" si="13"/>
        <v>0.90535697836631179</v>
      </c>
      <c r="AI25" s="10">
        <f t="shared" si="14"/>
        <v>0.86360090443931004</v>
      </c>
      <c r="AJ25" s="10">
        <f t="shared" si="15"/>
        <v>0.78339711535979628</v>
      </c>
      <c r="AK25" s="10">
        <f t="shared" si="16"/>
        <v>0.65823435719924994</v>
      </c>
      <c r="AL25" s="10">
        <f t="shared" si="17"/>
        <v>0.95210173787843022</v>
      </c>
      <c r="AM25" s="10"/>
      <c r="AN25" s="10">
        <f t="shared" ref="AN25:BE25" si="54">(B25/B21-1)*100</f>
        <v>3.4333475911111133</v>
      </c>
      <c r="AO25" s="10">
        <f t="shared" si="54"/>
        <v>3.2758929135064507</v>
      </c>
      <c r="AP25" s="10">
        <f t="shared" si="54"/>
        <v>3.4107759061459131</v>
      </c>
      <c r="AQ25" s="10">
        <f t="shared" si="54"/>
        <v>3.1754959390509763</v>
      </c>
      <c r="AR25" s="10">
        <f t="shared" si="54"/>
        <v>3.2386473531479165</v>
      </c>
      <c r="AS25" s="10">
        <f t="shared" si="54"/>
        <v>2.9484728733328636</v>
      </c>
      <c r="AT25" s="10">
        <f t="shared" si="54"/>
        <v>2.8031029573934108</v>
      </c>
      <c r="AU25" s="10">
        <f t="shared" si="54"/>
        <v>4.0556595082464453</v>
      </c>
      <c r="AV25" s="10">
        <f t="shared" si="54"/>
        <v>3.3124259866358141</v>
      </c>
      <c r="AW25" s="10">
        <f t="shared" si="54"/>
        <v>3.3600365641033081</v>
      </c>
      <c r="AX25" s="10">
        <f t="shared" si="54"/>
        <v>3.631054600245931</v>
      </c>
      <c r="AY25" s="10">
        <f t="shared" si="54"/>
        <v>3.6936043317883582</v>
      </c>
      <c r="AZ25" s="10">
        <f t="shared" si="54"/>
        <v>4.8172977753361712</v>
      </c>
      <c r="BA25" s="10">
        <f t="shared" si="54"/>
        <v>4.5302586677445911</v>
      </c>
      <c r="BB25" s="10">
        <f t="shared" si="54"/>
        <v>3.024000730596077</v>
      </c>
      <c r="BC25" s="10">
        <f t="shared" si="54"/>
        <v>3.4335774886577575</v>
      </c>
      <c r="BD25" s="10">
        <f t="shared" si="54"/>
        <v>3.4861778487027983</v>
      </c>
      <c r="BE25" s="10">
        <f t="shared" si="54"/>
        <v>3.6493097270358765</v>
      </c>
      <c r="BG25" s="11">
        <f t="shared" si="35"/>
        <v>2.7551686181139345</v>
      </c>
      <c r="BH25" s="11">
        <f t="shared" si="18"/>
        <v>2.149149507631698</v>
      </c>
      <c r="BI25" s="11">
        <f t="shared" si="19"/>
        <v>4.8759065326370532</v>
      </c>
      <c r="BJ25" s="11">
        <f t="shared" si="20"/>
        <v>3.3597144189601913</v>
      </c>
      <c r="BK25" s="11">
        <f t="shared" si="21"/>
        <v>4.4202708258494816</v>
      </c>
      <c r="BL25" s="11">
        <f t="shared" si="22"/>
        <v>3.2863944145721469</v>
      </c>
      <c r="BM25" s="11">
        <f t="shared" si="23"/>
        <v>1.8540240862235713</v>
      </c>
      <c r="BN25" s="11">
        <f t="shared" si="24"/>
        <v>3.530393930736242</v>
      </c>
      <c r="BO25" s="11">
        <f t="shared" si="25"/>
        <v>3.4380725601665496</v>
      </c>
      <c r="BP25" s="11">
        <f t="shared" si="26"/>
        <v>3.7627409624111152</v>
      </c>
      <c r="BQ25" s="11">
        <f t="shared" si="27"/>
        <v>3.7832461370570947</v>
      </c>
      <c r="BR25" s="11">
        <f t="shared" si="28"/>
        <v>4.6840043456336744</v>
      </c>
      <c r="BS25" s="11">
        <f t="shared" si="29"/>
        <v>5.8623123600937355</v>
      </c>
      <c r="BT25" s="11">
        <f t="shared" si="30"/>
        <v>3.6214279134652472</v>
      </c>
      <c r="BU25" s="11">
        <f t="shared" si="31"/>
        <v>3.4544036177572401</v>
      </c>
      <c r="BV25" s="11">
        <f t="shared" si="32"/>
        <v>3.1335884614391851</v>
      </c>
      <c r="BW25" s="11">
        <f t="shared" si="33"/>
        <v>2.6329374287969998</v>
      </c>
      <c r="BX25" s="11">
        <f t="shared" si="34"/>
        <v>3.8084069515137209</v>
      </c>
    </row>
    <row r="26" spans="1:76" x14ac:dyDescent="0.25">
      <c r="A26" s="4">
        <v>200504</v>
      </c>
      <c r="B26" s="5">
        <v>97.605104130895825</v>
      </c>
      <c r="C26" s="5">
        <v>93.939668759602</v>
      </c>
      <c r="D26" s="5">
        <v>98.287867457172567</v>
      </c>
      <c r="E26" s="5">
        <v>98.107491741037833</v>
      </c>
      <c r="F26" s="5">
        <v>98.650104133383252</v>
      </c>
      <c r="G26" s="5">
        <v>99.015200272765824</v>
      </c>
      <c r="H26" s="5">
        <v>96.891627239992971</v>
      </c>
      <c r="I26" s="5">
        <v>92.071924101858485</v>
      </c>
      <c r="J26" s="5">
        <v>97.028508151167358</v>
      </c>
      <c r="K26" s="5">
        <v>99.709710445550897</v>
      </c>
      <c r="L26" s="5">
        <v>93.209152834539793</v>
      </c>
      <c r="M26" s="5">
        <v>94.232531332596977</v>
      </c>
      <c r="N26" s="5">
        <v>93.877470680679494</v>
      </c>
      <c r="O26" s="5">
        <v>95.555941079991584</v>
      </c>
      <c r="P26" s="5">
        <v>95.571212526946198</v>
      </c>
      <c r="Q26" s="5">
        <v>96.349484539702033</v>
      </c>
      <c r="R26" s="5">
        <v>95.546349303598248</v>
      </c>
      <c r="S26" s="5">
        <v>96.294165908264091</v>
      </c>
      <c r="U26" s="10">
        <f t="shared" si="0"/>
        <v>0.76111772209874751</v>
      </c>
      <c r="V26" s="10">
        <f t="shared" si="1"/>
        <v>1.1608565051121733</v>
      </c>
      <c r="W26" s="10">
        <f t="shared" si="2"/>
        <v>0.95130530271740898</v>
      </c>
      <c r="X26" s="10">
        <f t="shared" si="3"/>
        <v>1.0696369242314985</v>
      </c>
      <c r="Y26" s="10">
        <f t="shared" si="4"/>
        <v>0.72827606231573583</v>
      </c>
      <c r="Z26" s="10">
        <f t="shared" si="5"/>
        <v>0.69401222711960031</v>
      </c>
      <c r="AA26" s="10">
        <f t="shared" si="6"/>
        <v>0.72163235754549859</v>
      </c>
      <c r="AB26" s="10">
        <f t="shared" si="7"/>
        <v>2.434314626364853</v>
      </c>
      <c r="AC26" s="10">
        <f t="shared" si="8"/>
        <v>0.95823818881501932</v>
      </c>
      <c r="AD26" s="10">
        <f t="shared" si="9"/>
        <v>1.2293739762923028</v>
      </c>
      <c r="AE26" s="10">
        <f t="shared" si="10"/>
        <v>0.5385001963702285</v>
      </c>
      <c r="AF26" s="10">
        <f t="shared" si="11"/>
        <v>0.81363521598001309</v>
      </c>
      <c r="AG26" s="10">
        <f t="shared" si="12"/>
        <v>1.2483845194030341</v>
      </c>
      <c r="AH26" s="10">
        <f t="shared" si="13"/>
        <v>0.95764869003289732</v>
      </c>
      <c r="AI26" s="10">
        <f t="shared" si="14"/>
        <v>1.3742858322909779</v>
      </c>
      <c r="AJ26" s="10">
        <f t="shared" si="15"/>
        <v>0.95622725910951001</v>
      </c>
      <c r="AK26" s="10">
        <f t="shared" si="16"/>
        <v>1.2836638347695439</v>
      </c>
      <c r="AL26" s="10">
        <f t="shared" si="17"/>
        <v>1.0400645615987969</v>
      </c>
      <c r="AM26" s="10"/>
      <c r="AN26" s="10">
        <f t="shared" ref="AN26:BE26" si="55">(B26/B22-1)*100</f>
        <v>3.3898850415975623</v>
      </c>
      <c r="AO26" s="10">
        <f t="shared" si="55"/>
        <v>3.6293720503440596</v>
      </c>
      <c r="AP26" s="10">
        <f t="shared" si="55"/>
        <v>3.7343526721324904</v>
      </c>
      <c r="AQ26" s="10">
        <f t="shared" si="55"/>
        <v>3.825975397697623</v>
      </c>
      <c r="AR26" s="10">
        <f t="shared" si="55"/>
        <v>3.2351700175988318</v>
      </c>
      <c r="AS26" s="10">
        <f t="shared" si="55"/>
        <v>3.3019427805655033</v>
      </c>
      <c r="AT26" s="10">
        <f t="shared" si="55"/>
        <v>3.1066868463621722</v>
      </c>
      <c r="AU26" s="10">
        <f t="shared" si="55"/>
        <v>5.6055507738691279</v>
      </c>
      <c r="AV26" s="10">
        <f t="shared" si="55"/>
        <v>3.806024153414489</v>
      </c>
      <c r="AW26" s="10">
        <f t="shared" si="55"/>
        <v>4.003910317107362</v>
      </c>
      <c r="AX26" s="10">
        <f t="shared" si="55"/>
        <v>3.4950651380220688</v>
      </c>
      <c r="AY26" s="10">
        <f t="shared" si="55"/>
        <v>4.0137381783723391</v>
      </c>
      <c r="AZ26" s="10">
        <f t="shared" si="55"/>
        <v>5.3593483569652323</v>
      </c>
      <c r="BA26" s="10">
        <f t="shared" si="55"/>
        <v>4.5877916975814115</v>
      </c>
      <c r="BB26" s="10">
        <f t="shared" si="55"/>
        <v>3.90203902787154</v>
      </c>
      <c r="BC26" s="10">
        <f t="shared" si="55"/>
        <v>4.1142141040534153</v>
      </c>
      <c r="BD26" s="10">
        <f t="shared" si="55"/>
        <v>3.9666271407863274</v>
      </c>
      <c r="BE26" s="10">
        <f t="shared" si="55"/>
        <v>4.0813042736122407</v>
      </c>
      <c r="BG26" s="11">
        <f t="shared" si="35"/>
        <v>3.04447088839499</v>
      </c>
      <c r="BH26" s="11">
        <f t="shared" si="18"/>
        <v>4.6434260204486932</v>
      </c>
      <c r="BI26" s="11">
        <f t="shared" si="19"/>
        <v>3.8052212108696359</v>
      </c>
      <c r="BJ26" s="11">
        <f t="shared" si="20"/>
        <v>4.2785476969259939</v>
      </c>
      <c r="BK26" s="11">
        <f t="shared" si="21"/>
        <v>2.9131042492629433</v>
      </c>
      <c r="BL26" s="11">
        <f t="shared" si="22"/>
        <v>2.7760489084784012</v>
      </c>
      <c r="BM26" s="11">
        <f t="shared" si="23"/>
        <v>2.8865294301819944</v>
      </c>
      <c r="BN26" s="11">
        <f t="shared" si="24"/>
        <v>9.7372585054594119</v>
      </c>
      <c r="BO26" s="11">
        <f t="shared" si="25"/>
        <v>3.8329527552600773</v>
      </c>
      <c r="BP26" s="11">
        <f t="shared" si="26"/>
        <v>4.9174959051692113</v>
      </c>
      <c r="BQ26" s="11">
        <f t="shared" si="27"/>
        <v>2.154000785480914</v>
      </c>
      <c r="BR26" s="11">
        <f t="shared" si="28"/>
        <v>3.2545408639200524</v>
      </c>
      <c r="BS26" s="11">
        <f t="shared" si="29"/>
        <v>4.9935380776121363</v>
      </c>
      <c r="BT26" s="11">
        <f t="shared" si="30"/>
        <v>3.8305947601315893</v>
      </c>
      <c r="BU26" s="11">
        <f t="shared" si="31"/>
        <v>5.4971433291639116</v>
      </c>
      <c r="BV26" s="11">
        <f t="shared" si="32"/>
        <v>3.82490903643804</v>
      </c>
      <c r="BW26" s="11">
        <f t="shared" si="33"/>
        <v>5.1346553390781757</v>
      </c>
      <c r="BX26" s="11">
        <f t="shared" si="34"/>
        <v>4.1602582463951876</v>
      </c>
    </row>
    <row r="27" spans="1:76" x14ac:dyDescent="0.25">
      <c r="A27" s="4">
        <v>200601</v>
      </c>
      <c r="B27" s="5">
        <v>98.80535568982971</v>
      </c>
      <c r="C27" s="5">
        <v>95.242370532851524</v>
      </c>
      <c r="D27" s="5">
        <v>99.392664754649672</v>
      </c>
      <c r="E27" s="5">
        <v>98.377519422056793</v>
      </c>
      <c r="F27" s="5">
        <v>99.092416434789797</v>
      </c>
      <c r="G27" s="5">
        <v>99.52491881773426</v>
      </c>
      <c r="H27" s="5">
        <v>97.679663565047093</v>
      </c>
      <c r="I27" s="5">
        <v>92.445795044110341</v>
      </c>
      <c r="J27" s="5">
        <v>98.079957606860631</v>
      </c>
      <c r="K27" s="5">
        <v>100.96496728004303</v>
      </c>
      <c r="L27" s="5">
        <v>94.189099609545679</v>
      </c>
      <c r="M27" s="5">
        <v>95.560807432294411</v>
      </c>
      <c r="N27" s="5">
        <v>95.083871116698418</v>
      </c>
      <c r="O27" s="5">
        <v>96.719144415819542</v>
      </c>
      <c r="P27" s="5">
        <v>96.453138907956813</v>
      </c>
      <c r="Q27" s="5">
        <v>97.222728212725329</v>
      </c>
      <c r="R27" s="5">
        <v>96.828602444668235</v>
      </c>
      <c r="S27" s="5">
        <v>97.340163116316631</v>
      </c>
      <c r="U27" s="10">
        <f t="shared" si="0"/>
        <v>1.2297016325337529</v>
      </c>
      <c r="V27" s="10">
        <f t="shared" si="1"/>
        <v>1.3867429920188634</v>
      </c>
      <c r="W27" s="10">
        <f t="shared" si="2"/>
        <v>1.1240423930842791</v>
      </c>
      <c r="X27" s="10">
        <f t="shared" si="3"/>
        <v>0.27523655556469517</v>
      </c>
      <c r="Y27" s="10">
        <f t="shared" si="4"/>
        <v>0.44836475875231763</v>
      </c>
      <c r="Z27" s="10">
        <f t="shared" si="5"/>
        <v>0.5147881775366514</v>
      </c>
      <c r="AA27" s="10">
        <f t="shared" si="6"/>
        <v>0.81331725712709968</v>
      </c>
      <c r="AB27" s="10">
        <f t="shared" si="7"/>
        <v>0.40606400474290094</v>
      </c>
      <c r="AC27" s="10">
        <f t="shared" si="8"/>
        <v>1.0836500279434835</v>
      </c>
      <c r="AD27" s="10">
        <f t="shared" si="9"/>
        <v>1.2589113225613069</v>
      </c>
      <c r="AE27" s="10">
        <f t="shared" si="10"/>
        <v>1.051341789089566</v>
      </c>
      <c r="AF27" s="10">
        <f t="shared" si="11"/>
        <v>1.4095727674015679</v>
      </c>
      <c r="AG27" s="10">
        <f t="shared" si="12"/>
        <v>1.2850798250865214</v>
      </c>
      <c r="AH27" s="10">
        <f t="shared" si="13"/>
        <v>1.2173009052929729</v>
      </c>
      <c r="AI27" s="10">
        <f t="shared" si="14"/>
        <v>0.92279501085323901</v>
      </c>
      <c r="AJ27" s="10">
        <f t="shared" si="15"/>
        <v>0.90632936667498498</v>
      </c>
      <c r="AK27" s="10">
        <f t="shared" si="16"/>
        <v>1.3420221184962555</v>
      </c>
      <c r="AL27" s="10">
        <f t="shared" si="17"/>
        <v>1.0862519013343119</v>
      </c>
      <c r="AM27" s="10"/>
      <c r="AN27" s="10">
        <f t="shared" ref="AN27:BE27" si="56">(B27/B23-1)*100</f>
        <v>3.5166885659711822</v>
      </c>
      <c r="AO27" s="10">
        <f t="shared" si="56"/>
        <v>3.7576467697127525</v>
      </c>
      <c r="AP27" s="10">
        <f t="shared" si="56"/>
        <v>3.9975365025063825</v>
      </c>
      <c r="AQ27" s="10">
        <f t="shared" si="56"/>
        <v>3.2045470526669284</v>
      </c>
      <c r="AR27" s="10">
        <f t="shared" si="56"/>
        <v>3.0345681642427014</v>
      </c>
      <c r="AS27" s="10">
        <f t="shared" si="56"/>
        <v>2.8474352229869382</v>
      </c>
      <c r="AT27" s="10">
        <f t="shared" si="56"/>
        <v>2.9968705982112098</v>
      </c>
      <c r="AU27" s="10">
        <f t="shared" si="56"/>
        <v>4.3804488262094043</v>
      </c>
      <c r="AV27" s="10">
        <f t="shared" si="56"/>
        <v>4.0977374244608011</v>
      </c>
      <c r="AW27" s="10">
        <f t="shared" si="56"/>
        <v>4.4425623644573475</v>
      </c>
      <c r="AX27" s="10">
        <f t="shared" si="56"/>
        <v>3.4070231811987206</v>
      </c>
      <c r="AY27" s="10">
        <f t="shared" si="56"/>
        <v>4.2627253823978029</v>
      </c>
      <c r="AZ27" s="10">
        <f t="shared" si="56"/>
        <v>5.5083767512834836</v>
      </c>
      <c r="BA27" s="10">
        <f t="shared" si="56"/>
        <v>4.4035283748202314</v>
      </c>
      <c r="BB27" s="10">
        <f t="shared" si="56"/>
        <v>4.0678890823290237</v>
      </c>
      <c r="BC27" s="10">
        <f t="shared" si="56"/>
        <v>3.8932871351815557</v>
      </c>
      <c r="BD27" s="10">
        <f t="shared" si="56"/>
        <v>4.8070912078649108</v>
      </c>
      <c r="BE27" s="10">
        <f t="shared" si="56"/>
        <v>4.1607369883487344</v>
      </c>
      <c r="BG27" s="11">
        <f t="shared" si="35"/>
        <v>4.9188065301350115</v>
      </c>
      <c r="BH27" s="11">
        <f t="shared" si="18"/>
        <v>5.5469719680754537</v>
      </c>
      <c r="BI27" s="11">
        <f t="shared" si="19"/>
        <v>4.4961695723371164</v>
      </c>
      <c r="BJ27" s="11">
        <f t="shared" si="20"/>
        <v>1.1009462222587807</v>
      </c>
      <c r="BK27" s="11">
        <f t="shared" si="21"/>
        <v>1.7934590350092705</v>
      </c>
      <c r="BL27" s="11">
        <f t="shared" si="22"/>
        <v>2.0591527101466056</v>
      </c>
      <c r="BM27" s="11">
        <f t="shared" si="23"/>
        <v>3.2532690285083987</v>
      </c>
      <c r="BN27" s="11">
        <f t="shared" si="24"/>
        <v>1.6242560189716038</v>
      </c>
      <c r="BO27" s="11">
        <f t="shared" si="25"/>
        <v>4.3346001117739341</v>
      </c>
      <c r="BP27" s="11">
        <f t="shared" si="26"/>
        <v>5.0356452902452276</v>
      </c>
      <c r="BQ27" s="11">
        <f t="shared" si="27"/>
        <v>4.205367156358264</v>
      </c>
      <c r="BR27" s="11">
        <f t="shared" si="28"/>
        <v>5.6382910696062716</v>
      </c>
      <c r="BS27" s="11">
        <f t="shared" si="29"/>
        <v>5.1403193003460856</v>
      </c>
      <c r="BT27" s="11">
        <f t="shared" si="30"/>
        <v>4.8692036211718914</v>
      </c>
      <c r="BU27" s="11">
        <f t="shared" si="31"/>
        <v>3.691180043412956</v>
      </c>
      <c r="BV27" s="11">
        <f t="shared" si="32"/>
        <v>3.6253174666999399</v>
      </c>
      <c r="BW27" s="11">
        <f t="shared" si="33"/>
        <v>5.3680884739850221</v>
      </c>
      <c r="BX27" s="11">
        <f t="shared" si="34"/>
        <v>4.3450076053372477</v>
      </c>
    </row>
    <row r="28" spans="1:76" x14ac:dyDescent="0.25">
      <c r="A28" s="4">
        <v>200602</v>
      </c>
      <c r="B28" s="5">
        <v>99.944303471012773</v>
      </c>
      <c r="C28" s="5">
        <v>96.15713309289589</v>
      </c>
      <c r="D28" s="5">
        <v>100.46433504834411</v>
      </c>
      <c r="E28" s="5">
        <v>99.17877230287462</v>
      </c>
      <c r="F28" s="5">
        <v>100.01580936192443</v>
      </c>
      <c r="G28" s="5">
        <v>100.30574435619027</v>
      </c>
      <c r="H28" s="5">
        <v>98.373645216235218</v>
      </c>
      <c r="I28" s="5">
        <v>94.034460936495535</v>
      </c>
      <c r="J28" s="5">
        <v>99.030063985652575</v>
      </c>
      <c r="K28" s="5">
        <v>101.93748197054171</v>
      </c>
      <c r="L28" s="5">
        <v>95.35311704072582</v>
      </c>
      <c r="M28" s="5">
        <v>96.620704309368193</v>
      </c>
      <c r="N28" s="5">
        <v>96.143303989522039</v>
      </c>
      <c r="O28" s="5">
        <v>97.716067756576834</v>
      </c>
      <c r="P28" s="5">
        <v>97.563525860802883</v>
      </c>
      <c r="Q28" s="5">
        <v>98.171302029175081</v>
      </c>
      <c r="R28" s="5">
        <v>97.527609015845798</v>
      </c>
      <c r="S28" s="5">
        <v>98.354363416947308</v>
      </c>
      <c r="U28" s="10">
        <f t="shared" si="0"/>
        <v>1.1527186691766556</v>
      </c>
      <c r="V28" s="10">
        <f t="shared" si="1"/>
        <v>0.96045757253473418</v>
      </c>
      <c r="W28" s="10">
        <f t="shared" si="2"/>
        <v>1.0782186958563367</v>
      </c>
      <c r="X28" s="10">
        <f t="shared" si="3"/>
        <v>0.81446745712332458</v>
      </c>
      <c r="Y28" s="10">
        <f t="shared" si="4"/>
        <v>0.93185024682720385</v>
      </c>
      <c r="Z28" s="10">
        <f t="shared" si="5"/>
        <v>0.78455280117935011</v>
      </c>
      <c r="AA28" s="10">
        <f t="shared" si="6"/>
        <v>0.71046687289826327</v>
      </c>
      <c r="AB28" s="10">
        <f t="shared" si="7"/>
        <v>1.7184836710281592</v>
      </c>
      <c r="AC28" s="10">
        <f t="shared" si="8"/>
        <v>0.96870594357341133</v>
      </c>
      <c r="AD28" s="10">
        <f t="shared" si="9"/>
        <v>0.96321993330741318</v>
      </c>
      <c r="AE28" s="10">
        <f t="shared" si="10"/>
        <v>1.2358302988408454</v>
      </c>
      <c r="AF28" s="10">
        <f t="shared" si="11"/>
        <v>1.1091334466012404</v>
      </c>
      <c r="AG28" s="10">
        <f t="shared" si="12"/>
        <v>1.1142088141566697</v>
      </c>
      <c r="AH28" s="10">
        <f t="shared" si="13"/>
        <v>1.0307404462463809</v>
      </c>
      <c r="AI28" s="10">
        <f t="shared" si="14"/>
        <v>1.1512190950111911</v>
      </c>
      <c r="AJ28" s="10">
        <f t="shared" si="15"/>
        <v>0.97567084763785505</v>
      </c>
      <c r="AK28" s="10">
        <f t="shared" si="16"/>
        <v>0.72190091928363564</v>
      </c>
      <c r="AL28" s="10">
        <f t="shared" si="17"/>
        <v>1.041913500205216</v>
      </c>
      <c r="AM28" s="10"/>
      <c r="AN28" s="10">
        <f t="shared" ref="AN28:BE28" si="57">(B28/B24-1)*100</f>
        <v>3.8866218117419082</v>
      </c>
      <c r="AO28" s="10">
        <f t="shared" si="57"/>
        <v>4.1051329088211741</v>
      </c>
      <c r="AP28" s="10">
        <f t="shared" si="57"/>
        <v>4.4445739380289506</v>
      </c>
      <c r="AQ28" s="10">
        <f t="shared" si="57"/>
        <v>3.0314449619256223</v>
      </c>
      <c r="AR28" s="10">
        <f t="shared" si="57"/>
        <v>3.2512769057409407</v>
      </c>
      <c r="AS28" s="10">
        <f t="shared" si="57"/>
        <v>2.8445210728245796</v>
      </c>
      <c r="AT28" s="10">
        <f t="shared" si="57"/>
        <v>2.7362242611703502</v>
      </c>
      <c r="AU28" s="10">
        <f t="shared" si="57"/>
        <v>5.5410829748134161</v>
      </c>
      <c r="AV28" s="10">
        <f t="shared" si="57"/>
        <v>3.9265134624207887</v>
      </c>
      <c r="AW28" s="10">
        <f t="shared" si="57"/>
        <v>4.4646241860362812</v>
      </c>
      <c r="AX28" s="10">
        <f t="shared" si="57"/>
        <v>3.8238285850975773</v>
      </c>
      <c r="AY28" s="10">
        <f t="shared" si="57"/>
        <v>4.5790431371533824</v>
      </c>
      <c r="AZ28" s="10">
        <f t="shared" si="57"/>
        <v>5.2118117606652969</v>
      </c>
      <c r="BA28" s="10">
        <f t="shared" si="57"/>
        <v>4.174575261234148</v>
      </c>
      <c r="BB28" s="10">
        <f t="shared" si="57"/>
        <v>4.3812918178944171</v>
      </c>
      <c r="BC28" s="10">
        <f t="shared" si="57"/>
        <v>3.670993646893983</v>
      </c>
      <c r="BD28" s="10">
        <f t="shared" si="57"/>
        <v>4.0644014428716124</v>
      </c>
      <c r="BE28" s="10">
        <f t="shared" si="57"/>
        <v>4.1843859041586828</v>
      </c>
      <c r="BG28" s="11">
        <f t="shared" si="35"/>
        <v>4.6108746767066222</v>
      </c>
      <c r="BH28" s="11">
        <f t="shared" si="18"/>
        <v>3.8418302901389367</v>
      </c>
      <c r="BI28" s="11">
        <f t="shared" si="19"/>
        <v>4.3128747834253467</v>
      </c>
      <c r="BJ28" s="11">
        <f t="shared" si="20"/>
        <v>3.2578698284932983</v>
      </c>
      <c r="BK28" s="11">
        <f t="shared" si="21"/>
        <v>3.7274009873088154</v>
      </c>
      <c r="BL28" s="11">
        <f t="shared" si="22"/>
        <v>3.1382112047174004</v>
      </c>
      <c r="BM28" s="11">
        <f t="shared" si="23"/>
        <v>2.8418674915930531</v>
      </c>
      <c r="BN28" s="11">
        <f t="shared" si="24"/>
        <v>6.873934684112637</v>
      </c>
      <c r="BO28" s="11">
        <f t="shared" si="25"/>
        <v>3.8748237742936453</v>
      </c>
      <c r="BP28" s="11">
        <f t="shared" si="26"/>
        <v>3.8528797332296527</v>
      </c>
      <c r="BQ28" s="11">
        <f t="shared" si="27"/>
        <v>4.9433211953633815</v>
      </c>
      <c r="BR28" s="11">
        <f t="shared" si="28"/>
        <v>4.4365337864049614</v>
      </c>
      <c r="BS28" s="11">
        <f t="shared" si="29"/>
        <v>4.4568352566266789</v>
      </c>
      <c r="BT28" s="11">
        <f t="shared" si="30"/>
        <v>4.1229617849855238</v>
      </c>
      <c r="BU28" s="11">
        <f t="shared" si="31"/>
        <v>4.6048763800447645</v>
      </c>
      <c r="BV28" s="11">
        <f t="shared" si="32"/>
        <v>3.9026833905514202</v>
      </c>
      <c r="BW28" s="11">
        <f t="shared" si="33"/>
        <v>2.8876036771345426</v>
      </c>
      <c r="BX28" s="11">
        <f t="shared" si="34"/>
        <v>4.167654000820864</v>
      </c>
    </row>
    <row r="29" spans="1:76" x14ac:dyDescent="0.25">
      <c r="A29" s="4">
        <v>200603</v>
      </c>
      <c r="B29" s="5">
        <v>101.12886427884742</v>
      </c>
      <c r="C29" s="5">
        <v>97.422649474959798</v>
      </c>
      <c r="D29" s="5">
        <v>101.13839909789067</v>
      </c>
      <c r="E29" s="5">
        <v>100.23502661159921</v>
      </c>
      <c r="F29" s="5">
        <v>100.55121648721678</v>
      </c>
      <c r="G29" s="5">
        <v>101.21840549570169</v>
      </c>
      <c r="H29" s="5">
        <v>99.464960874954485</v>
      </c>
      <c r="I29" s="5">
        <v>95.46809272824035</v>
      </c>
      <c r="J29" s="5">
        <v>99.963312927451156</v>
      </c>
      <c r="K29" s="5">
        <v>102.553507628136</v>
      </c>
      <c r="L29" s="5">
        <v>96.208485939312396</v>
      </c>
      <c r="M29" s="5">
        <v>97.612747992254484</v>
      </c>
      <c r="N29" s="5">
        <v>97.088854099541152</v>
      </c>
      <c r="O29" s="5">
        <v>98.71725446753355</v>
      </c>
      <c r="P29" s="5">
        <v>98.322701193372666</v>
      </c>
      <c r="Q29" s="5">
        <v>99.363288417800405</v>
      </c>
      <c r="R29" s="5">
        <v>98.38664922221561</v>
      </c>
      <c r="S29" s="5">
        <v>99.328163452746097</v>
      </c>
      <c r="U29" s="10">
        <f t="shared" si="0"/>
        <v>1.185220934756126</v>
      </c>
      <c r="V29" s="10">
        <f t="shared" si="1"/>
        <v>1.3160920478372695</v>
      </c>
      <c r="W29" s="10">
        <f t="shared" si="2"/>
        <v>0.67094860004019985</v>
      </c>
      <c r="X29" s="10">
        <f t="shared" si="3"/>
        <v>1.0650003868761138</v>
      </c>
      <c r="Y29" s="10">
        <f t="shared" si="4"/>
        <v>0.53532249422176825</v>
      </c>
      <c r="Z29" s="10">
        <f t="shared" si="5"/>
        <v>0.90987923510195134</v>
      </c>
      <c r="AA29" s="10">
        <f t="shared" si="6"/>
        <v>1.1093577515811637</v>
      </c>
      <c r="AB29" s="10">
        <f t="shared" si="7"/>
        <v>1.5245812837838102</v>
      </c>
      <c r="AC29" s="10">
        <f t="shared" si="8"/>
        <v>0.94238951712057872</v>
      </c>
      <c r="AD29" s="10">
        <f t="shared" si="9"/>
        <v>0.60431712230473167</v>
      </c>
      <c r="AE29" s="10">
        <f t="shared" si="10"/>
        <v>0.89705394551626849</v>
      </c>
      <c r="AF29" s="10">
        <f t="shared" si="11"/>
        <v>1.0267402726747754</v>
      </c>
      <c r="AG29" s="10">
        <f t="shared" si="12"/>
        <v>0.98347994169427633</v>
      </c>
      <c r="AH29" s="10">
        <f t="shared" si="13"/>
        <v>1.0245875974571605</v>
      </c>
      <c r="AI29" s="10">
        <f t="shared" si="14"/>
        <v>0.77813437539446806</v>
      </c>
      <c r="AJ29" s="10">
        <f t="shared" si="15"/>
        <v>1.214190261295589</v>
      </c>
      <c r="AK29" s="10">
        <f t="shared" si="16"/>
        <v>0.88081745778290088</v>
      </c>
      <c r="AL29" s="10">
        <f t="shared" si="17"/>
        <v>0.99009337457720559</v>
      </c>
      <c r="AM29" s="10"/>
      <c r="AN29" s="10">
        <f t="shared" ref="AN29:BE29" si="58">(B29/B25-1)*100</f>
        <v>4.3988169413530231</v>
      </c>
      <c r="AO29" s="10">
        <f t="shared" si="58"/>
        <v>4.9115756316405967</v>
      </c>
      <c r="AP29" s="10">
        <f t="shared" si="58"/>
        <v>3.8790816130802153</v>
      </c>
      <c r="AQ29" s="10">
        <f t="shared" si="58"/>
        <v>3.2614081447093879</v>
      </c>
      <c r="AR29" s="10">
        <f t="shared" si="58"/>
        <v>2.6694374192617332</v>
      </c>
      <c r="AS29" s="10">
        <f t="shared" si="58"/>
        <v>2.9345730000717163</v>
      </c>
      <c r="AT29" s="10">
        <f t="shared" si="58"/>
        <v>3.3966866599353773</v>
      </c>
      <c r="AU29" s="10">
        <f t="shared" si="58"/>
        <v>6.2127107986239105</v>
      </c>
      <c r="AV29" s="10">
        <f t="shared" si="58"/>
        <v>4.0119048408892466</v>
      </c>
      <c r="AW29" s="10">
        <f t="shared" si="58"/>
        <v>4.1165131247490327</v>
      </c>
      <c r="AX29" s="10">
        <f t="shared" si="58"/>
        <v>3.7736808923953591</v>
      </c>
      <c r="AY29" s="10">
        <f t="shared" si="58"/>
        <v>4.429922759768079</v>
      </c>
      <c r="AZ29" s="10">
        <f t="shared" si="58"/>
        <v>4.7119139570262147</v>
      </c>
      <c r="BA29" s="10">
        <f t="shared" si="58"/>
        <v>4.297668816163891</v>
      </c>
      <c r="BB29" s="10">
        <f t="shared" si="58"/>
        <v>4.2928445819351957</v>
      </c>
      <c r="BC29" s="10">
        <f t="shared" si="58"/>
        <v>4.1141296670493155</v>
      </c>
      <c r="BD29" s="10">
        <f t="shared" si="58"/>
        <v>4.2945165177231903</v>
      </c>
      <c r="BE29" s="10">
        <f t="shared" si="58"/>
        <v>4.2235939569957859</v>
      </c>
      <c r="BG29" s="11">
        <f t="shared" si="35"/>
        <v>4.740883739024504</v>
      </c>
      <c r="BH29" s="11">
        <f t="shared" si="18"/>
        <v>5.2643681913490781</v>
      </c>
      <c r="BI29" s="11">
        <f t="shared" si="19"/>
        <v>2.6837944001607994</v>
      </c>
      <c r="BJ29" s="11">
        <f t="shared" si="20"/>
        <v>4.260001547504455</v>
      </c>
      <c r="BK29" s="11">
        <f t="shared" si="21"/>
        <v>2.141289976887073</v>
      </c>
      <c r="BL29" s="11">
        <f t="shared" si="22"/>
        <v>3.6395169404078054</v>
      </c>
      <c r="BM29" s="11">
        <f t="shared" si="23"/>
        <v>4.4374310063246547</v>
      </c>
      <c r="BN29" s="11">
        <f t="shared" si="24"/>
        <v>6.0983251351352408</v>
      </c>
      <c r="BO29" s="11">
        <f t="shared" si="25"/>
        <v>3.7695580684823149</v>
      </c>
      <c r="BP29" s="11">
        <f t="shared" si="26"/>
        <v>2.4172684892189267</v>
      </c>
      <c r="BQ29" s="11">
        <f t="shared" si="27"/>
        <v>3.588215782065074</v>
      </c>
      <c r="BR29" s="11">
        <f t="shared" si="28"/>
        <v>4.1069610906991016</v>
      </c>
      <c r="BS29" s="11">
        <f t="shared" si="29"/>
        <v>3.9339197667771053</v>
      </c>
      <c r="BT29" s="11">
        <f t="shared" si="30"/>
        <v>4.0983503898286422</v>
      </c>
      <c r="BU29" s="11">
        <f t="shared" si="31"/>
        <v>3.1125375015778722</v>
      </c>
      <c r="BV29" s="11">
        <f t="shared" si="32"/>
        <v>4.8567610451823562</v>
      </c>
      <c r="BW29" s="11">
        <f t="shared" si="33"/>
        <v>3.5232698311316035</v>
      </c>
      <c r="BX29" s="11">
        <f t="shared" si="34"/>
        <v>3.9603734983088223</v>
      </c>
    </row>
    <row r="30" spans="1:76" x14ac:dyDescent="0.25">
      <c r="A30" s="4">
        <v>200604</v>
      </c>
      <c r="B30" s="5">
        <v>102.15291445014901</v>
      </c>
      <c r="C30" s="5">
        <v>98.956359955994415</v>
      </c>
      <c r="D30" s="5">
        <v>102.12641501670383</v>
      </c>
      <c r="E30" s="5">
        <v>101.01185339176125</v>
      </c>
      <c r="F30" s="5">
        <v>101.38011471404675</v>
      </c>
      <c r="G30" s="5">
        <v>102.16112089208562</v>
      </c>
      <c r="H30" s="5">
        <v>100.12321646429859</v>
      </c>
      <c r="I30" s="5">
        <v>96.684398583740062</v>
      </c>
      <c r="J30" s="5">
        <v>100.94335432528811</v>
      </c>
      <c r="K30" s="5">
        <v>103.27394946822557</v>
      </c>
      <c r="L30" s="5">
        <v>97.135151057360673</v>
      </c>
      <c r="M30" s="5">
        <v>98.57485376311665</v>
      </c>
      <c r="N30" s="5">
        <v>98.070032799100204</v>
      </c>
      <c r="O30" s="5">
        <v>99.974656991428446</v>
      </c>
      <c r="P30" s="5">
        <v>99.105248016381694</v>
      </c>
      <c r="Q30" s="5">
        <v>100.00713538004646</v>
      </c>
      <c r="R30" s="5">
        <v>99.556019330363839</v>
      </c>
      <c r="S30" s="5">
        <v>100.26929033740655</v>
      </c>
      <c r="U30" s="10">
        <f t="shared" si="0"/>
        <v>1.0126190762687948</v>
      </c>
      <c r="V30" s="10">
        <f t="shared" si="1"/>
        <v>1.5742853323126083</v>
      </c>
      <c r="W30" s="10">
        <f t="shared" si="2"/>
        <v>0.97689495545294491</v>
      </c>
      <c r="X30" s="10">
        <f t="shared" si="3"/>
        <v>0.77500531143885887</v>
      </c>
      <c r="Y30" s="10">
        <f t="shared" si="4"/>
        <v>0.82435425028930531</v>
      </c>
      <c r="Z30" s="10">
        <f t="shared" si="5"/>
        <v>0.93136756281342326</v>
      </c>
      <c r="AA30" s="10">
        <f t="shared" si="6"/>
        <v>0.66179645932968878</v>
      </c>
      <c r="AB30" s="10">
        <f t="shared" si="7"/>
        <v>1.2740443647094146</v>
      </c>
      <c r="AC30" s="10">
        <f t="shared" si="8"/>
        <v>0.98040107829182599</v>
      </c>
      <c r="AD30" s="10">
        <f t="shared" si="9"/>
        <v>0.70250336312427386</v>
      </c>
      <c r="AE30" s="10">
        <f t="shared" si="10"/>
        <v>0.96318438961071617</v>
      </c>
      <c r="AF30" s="10">
        <f t="shared" si="11"/>
        <v>0.98563537104652266</v>
      </c>
      <c r="AG30" s="10">
        <f t="shared" si="12"/>
        <v>1.0105987022496876</v>
      </c>
      <c r="AH30" s="10">
        <f t="shared" si="13"/>
        <v>1.2737413846010348</v>
      </c>
      <c r="AI30" s="10">
        <f t="shared" si="14"/>
        <v>0.79589638355235248</v>
      </c>
      <c r="AJ30" s="10">
        <f t="shared" si="15"/>
        <v>0.64797267934493252</v>
      </c>
      <c r="AK30" s="10">
        <f t="shared" si="16"/>
        <v>1.1885455164827308</v>
      </c>
      <c r="AL30" s="10">
        <f t="shared" si="17"/>
        <v>0.947492485460244</v>
      </c>
      <c r="AM30" s="10"/>
      <c r="AN30" s="10">
        <f t="shared" ref="AN30:BE30" si="59">(B30/B26-1)*100</f>
        <v>4.6593980506943966</v>
      </c>
      <c r="AO30" s="10">
        <f t="shared" si="59"/>
        <v>5.3403330697604057</v>
      </c>
      <c r="AP30" s="10">
        <f t="shared" si="59"/>
        <v>3.9054134135160234</v>
      </c>
      <c r="AQ30" s="10">
        <f t="shared" si="59"/>
        <v>2.960387223423977</v>
      </c>
      <c r="AR30" s="10">
        <f t="shared" si="59"/>
        <v>2.7673671555098478</v>
      </c>
      <c r="AS30" s="10">
        <f t="shared" si="59"/>
        <v>3.1772097724929615</v>
      </c>
      <c r="AT30" s="10">
        <f t="shared" si="59"/>
        <v>3.335261586949323</v>
      </c>
      <c r="AU30" s="10">
        <f t="shared" si="59"/>
        <v>5.0096427623026907</v>
      </c>
      <c r="AV30" s="10">
        <f t="shared" si="59"/>
        <v>4.0347380875129568</v>
      </c>
      <c r="AW30" s="10">
        <f t="shared" si="59"/>
        <v>3.5746157588342653</v>
      </c>
      <c r="AX30" s="10">
        <f t="shared" si="59"/>
        <v>4.2120307967932202</v>
      </c>
      <c r="AY30" s="10">
        <f t="shared" si="59"/>
        <v>4.6080927351864309</v>
      </c>
      <c r="AZ30" s="10">
        <f t="shared" si="59"/>
        <v>4.465993904630805</v>
      </c>
      <c r="BA30" s="10">
        <f t="shared" si="59"/>
        <v>4.6242189250565557</v>
      </c>
      <c r="BB30" s="10">
        <f t="shared" si="59"/>
        <v>3.6978033405604016</v>
      </c>
      <c r="BC30" s="10">
        <f t="shared" si="59"/>
        <v>3.7962329096189906</v>
      </c>
      <c r="BD30" s="10">
        <f t="shared" si="59"/>
        <v>4.1965706235670863</v>
      </c>
      <c r="BE30" s="10">
        <f t="shared" si="59"/>
        <v>4.1281051574084016</v>
      </c>
      <c r="BG30" s="11">
        <f t="shared" si="35"/>
        <v>4.0504763050751791</v>
      </c>
      <c r="BH30" s="11">
        <f t="shared" si="18"/>
        <v>6.297141329250433</v>
      </c>
      <c r="BI30" s="11">
        <f t="shared" si="19"/>
        <v>3.9075798218117797</v>
      </c>
      <c r="BJ30" s="11">
        <f t="shared" si="20"/>
        <v>3.1000212457554355</v>
      </c>
      <c r="BK30" s="11">
        <f t="shared" si="21"/>
        <v>3.2974170011572213</v>
      </c>
      <c r="BL30" s="11">
        <f t="shared" si="22"/>
        <v>3.725470251253693</v>
      </c>
      <c r="BM30" s="11">
        <f t="shared" si="23"/>
        <v>2.6471858373187551</v>
      </c>
      <c r="BN30" s="11">
        <f t="shared" si="24"/>
        <v>5.0961774588376585</v>
      </c>
      <c r="BO30" s="11">
        <f t="shared" si="25"/>
        <v>3.921604313167304</v>
      </c>
      <c r="BP30" s="11">
        <f t="shared" si="26"/>
        <v>2.8100134524970954</v>
      </c>
      <c r="BQ30" s="11">
        <f t="shared" si="27"/>
        <v>3.8527375584428647</v>
      </c>
      <c r="BR30" s="11">
        <f t="shared" si="28"/>
        <v>3.9425414841860906</v>
      </c>
      <c r="BS30" s="11">
        <f t="shared" si="29"/>
        <v>4.0423948089987505</v>
      </c>
      <c r="BT30" s="11">
        <f t="shared" si="30"/>
        <v>5.0949655384041392</v>
      </c>
      <c r="BU30" s="11">
        <f t="shared" si="31"/>
        <v>3.1835855342094099</v>
      </c>
      <c r="BV30" s="11">
        <f t="shared" si="32"/>
        <v>2.5918907173797301</v>
      </c>
      <c r="BW30" s="11">
        <f t="shared" si="33"/>
        <v>4.7541820659309231</v>
      </c>
      <c r="BX30" s="11">
        <f t="shared" si="34"/>
        <v>3.789969941840976</v>
      </c>
    </row>
    <row r="31" spans="1:76" x14ac:dyDescent="0.25">
      <c r="A31" s="4">
        <v>200701</v>
      </c>
      <c r="B31" s="5">
        <v>102.88602254930412</v>
      </c>
      <c r="C31" s="5">
        <v>99.901067445804685</v>
      </c>
      <c r="D31" s="5">
        <v>102.50696904848596</v>
      </c>
      <c r="E31" s="5">
        <v>102.26086198235288</v>
      </c>
      <c r="F31" s="5">
        <v>102.43208720742763</v>
      </c>
      <c r="G31" s="5">
        <v>102.76419820643814</v>
      </c>
      <c r="H31" s="5">
        <v>100.97485006152849</v>
      </c>
      <c r="I31" s="5">
        <v>98.031936309713942</v>
      </c>
      <c r="J31" s="5">
        <v>102.19125073659022</v>
      </c>
      <c r="K31" s="5">
        <v>104.37976995812487</v>
      </c>
      <c r="L31" s="5">
        <v>98.227132904327874</v>
      </c>
      <c r="M31" s="5">
        <v>99.805419789571303</v>
      </c>
      <c r="N31" s="5">
        <v>99.145514155232604</v>
      </c>
      <c r="O31" s="5">
        <v>101.06447047418756</v>
      </c>
      <c r="P31" s="5">
        <v>100.20399335032216</v>
      </c>
      <c r="Q31" s="5">
        <v>100.79250860948211</v>
      </c>
      <c r="R31" s="5">
        <v>100.31659842362802</v>
      </c>
      <c r="S31" s="5">
        <v>101.29633439009281</v>
      </c>
      <c r="U31" s="10">
        <f t="shared" si="0"/>
        <v>0.71765754614163679</v>
      </c>
      <c r="V31" s="10">
        <f t="shared" si="1"/>
        <v>0.95467081674223131</v>
      </c>
      <c r="W31" s="10">
        <f t="shared" si="2"/>
        <v>0.37263036377011005</v>
      </c>
      <c r="X31" s="10">
        <f t="shared" si="3"/>
        <v>1.2364970532195985</v>
      </c>
      <c r="Y31" s="10">
        <f t="shared" si="4"/>
        <v>1.0376517094580873</v>
      </c>
      <c r="Z31" s="10">
        <f t="shared" si="5"/>
        <v>0.59031979003985047</v>
      </c>
      <c r="AA31" s="10">
        <f t="shared" si="6"/>
        <v>0.85058553580683594</v>
      </c>
      <c r="AB31" s="10">
        <f t="shared" si="7"/>
        <v>1.3937488837009848</v>
      </c>
      <c r="AC31" s="10">
        <f t="shared" si="8"/>
        <v>1.2362343411739474</v>
      </c>
      <c r="AD31" s="10">
        <f t="shared" si="9"/>
        <v>1.0707642107165904</v>
      </c>
      <c r="AE31" s="10">
        <f t="shared" si="10"/>
        <v>1.1241881389800534</v>
      </c>
      <c r="AF31" s="10">
        <f t="shared" si="11"/>
        <v>1.2483569383849202</v>
      </c>
      <c r="AG31" s="10">
        <f t="shared" si="12"/>
        <v>1.096646269442525</v>
      </c>
      <c r="AH31" s="10">
        <f t="shared" si="13"/>
        <v>1.0900897442964519</v>
      </c>
      <c r="AI31" s="10">
        <f t="shared" si="14"/>
        <v>1.1086651372476775</v>
      </c>
      <c r="AJ31" s="10">
        <f t="shared" si="15"/>
        <v>0.78531719406929046</v>
      </c>
      <c r="AK31" s="10">
        <f t="shared" si="16"/>
        <v>0.76397097672247227</v>
      </c>
      <c r="AL31" s="10">
        <f t="shared" si="17"/>
        <v>1.0242857501337133</v>
      </c>
      <c r="AM31" s="10"/>
      <c r="AN31" s="10">
        <f t="shared" ref="AN31:BE31" si="60">(B31/B27-1)*100</f>
        <v>4.1300057380335264</v>
      </c>
      <c r="AO31" s="10">
        <f t="shared" si="60"/>
        <v>4.8914121801979515</v>
      </c>
      <c r="AP31" s="10">
        <f t="shared" si="60"/>
        <v>3.1333341364012446</v>
      </c>
      <c r="AQ31" s="10">
        <f t="shared" si="60"/>
        <v>3.9473881666357791</v>
      </c>
      <c r="AR31" s="10">
        <f t="shared" si="60"/>
        <v>3.370258686582317</v>
      </c>
      <c r="AS31" s="10">
        <f t="shared" si="60"/>
        <v>3.2547420557419882</v>
      </c>
      <c r="AT31" s="10">
        <f t="shared" si="60"/>
        <v>3.3734621682916188</v>
      </c>
      <c r="AU31" s="10">
        <f t="shared" si="60"/>
        <v>6.0426126065963093</v>
      </c>
      <c r="AV31" s="10">
        <f t="shared" si="60"/>
        <v>4.1917770256479026</v>
      </c>
      <c r="AW31" s="10">
        <f t="shared" si="60"/>
        <v>3.3821658839449986</v>
      </c>
      <c r="AX31" s="10">
        <f t="shared" si="60"/>
        <v>4.2871556385203569</v>
      </c>
      <c r="AY31" s="10">
        <f t="shared" si="60"/>
        <v>4.4417920602902283</v>
      </c>
      <c r="AZ31" s="10">
        <f t="shared" si="60"/>
        <v>4.2716424887131899</v>
      </c>
      <c r="BA31" s="10">
        <f t="shared" si="60"/>
        <v>4.4927259071755099</v>
      </c>
      <c r="BB31" s="10">
        <f t="shared" si="60"/>
        <v>3.8887842167010467</v>
      </c>
      <c r="BC31" s="10">
        <f t="shared" si="60"/>
        <v>3.6717550128258392</v>
      </c>
      <c r="BD31" s="10">
        <f t="shared" si="60"/>
        <v>3.6022372428156979</v>
      </c>
      <c r="BE31" s="10">
        <f t="shared" si="60"/>
        <v>4.0642743417727223</v>
      </c>
      <c r="BG31" s="11">
        <f t="shared" si="35"/>
        <v>2.8706301845665472</v>
      </c>
      <c r="BH31" s="11">
        <f t="shared" si="18"/>
        <v>3.8186832669689252</v>
      </c>
      <c r="BI31" s="11">
        <f t="shared" si="19"/>
        <v>1.4905214550804402</v>
      </c>
      <c r="BJ31" s="11">
        <f t="shared" si="20"/>
        <v>4.9459882128783939</v>
      </c>
      <c r="BK31" s="11">
        <f t="shared" si="21"/>
        <v>4.1506068378323491</v>
      </c>
      <c r="BL31" s="11">
        <f t="shared" si="22"/>
        <v>2.3612791601594019</v>
      </c>
      <c r="BM31" s="11">
        <f t="shared" si="23"/>
        <v>3.4023421432273437</v>
      </c>
      <c r="BN31" s="11">
        <f t="shared" si="24"/>
        <v>5.5749955348039393</v>
      </c>
      <c r="BO31" s="11">
        <f t="shared" si="25"/>
        <v>4.9449373646957895</v>
      </c>
      <c r="BP31" s="11">
        <f t="shared" si="26"/>
        <v>4.2830568428663618</v>
      </c>
      <c r="BQ31" s="11">
        <f t="shared" si="27"/>
        <v>4.4967525559202137</v>
      </c>
      <c r="BR31" s="11">
        <f t="shared" si="28"/>
        <v>4.9934277535396809</v>
      </c>
      <c r="BS31" s="11">
        <f t="shared" si="29"/>
        <v>4.3865850777700999</v>
      </c>
      <c r="BT31" s="11">
        <f t="shared" si="30"/>
        <v>4.3603589771858076</v>
      </c>
      <c r="BU31" s="11">
        <f t="shared" si="31"/>
        <v>4.4346605489907098</v>
      </c>
      <c r="BV31" s="11">
        <f t="shared" si="32"/>
        <v>3.1412687762771618</v>
      </c>
      <c r="BW31" s="11">
        <f t="shared" si="33"/>
        <v>3.0558839068898891</v>
      </c>
      <c r="BX31" s="11">
        <f t="shared" si="34"/>
        <v>4.097143000534853</v>
      </c>
    </row>
    <row r="32" spans="1:76" x14ac:dyDescent="0.25">
      <c r="A32" s="4">
        <v>200702</v>
      </c>
      <c r="B32" s="5">
        <v>103.81127783728752</v>
      </c>
      <c r="C32" s="5">
        <v>101.10963402964455</v>
      </c>
      <c r="D32" s="5">
        <v>103.50485356688787</v>
      </c>
      <c r="E32" s="5">
        <v>102.78985561546317</v>
      </c>
      <c r="F32" s="5">
        <v>103.14587049770276</v>
      </c>
      <c r="G32" s="5">
        <v>103.29043096254981</v>
      </c>
      <c r="H32" s="5">
        <v>101.73403907071538</v>
      </c>
      <c r="I32" s="5">
        <v>99.440516458884289</v>
      </c>
      <c r="J32" s="5">
        <v>102.66792529172417</v>
      </c>
      <c r="K32" s="5">
        <v>105.14916546088206</v>
      </c>
      <c r="L32" s="5">
        <v>99.145353297907619</v>
      </c>
      <c r="M32" s="5">
        <v>100.79735448705596</v>
      </c>
      <c r="N32" s="5">
        <v>100.15960717818038</v>
      </c>
      <c r="O32" s="5">
        <v>102.11107631933655</v>
      </c>
      <c r="P32" s="5">
        <v>100.73719007245839</v>
      </c>
      <c r="Q32" s="5">
        <v>101.42953290371071</v>
      </c>
      <c r="R32" s="5">
        <v>101.3951676775233</v>
      </c>
      <c r="S32" s="5">
        <v>102.1181972679953</v>
      </c>
      <c r="U32" s="10">
        <f t="shared" si="0"/>
        <v>0.89930125109074499</v>
      </c>
      <c r="V32" s="10">
        <f t="shared" si="1"/>
        <v>1.2097634337045582</v>
      </c>
      <c r="W32" s="10">
        <f t="shared" si="2"/>
        <v>0.97347968402998752</v>
      </c>
      <c r="X32" s="10">
        <f t="shared" si="3"/>
        <v>0.5172982340023502</v>
      </c>
      <c r="Y32" s="10">
        <f t="shared" si="4"/>
        <v>0.69683563982221308</v>
      </c>
      <c r="Z32" s="10">
        <f t="shared" si="5"/>
        <v>0.51207790776952589</v>
      </c>
      <c r="AA32" s="10">
        <f t="shared" si="6"/>
        <v>0.75185950632685739</v>
      </c>
      <c r="AB32" s="10">
        <f t="shared" si="7"/>
        <v>1.4368584383768646</v>
      </c>
      <c r="AC32" s="10">
        <f t="shared" si="8"/>
        <v>0.46645339175135359</v>
      </c>
      <c r="AD32" s="10">
        <f t="shared" si="9"/>
        <v>0.73711170571257867</v>
      </c>
      <c r="AE32" s="10">
        <f t="shared" si="10"/>
        <v>0.93479303165051597</v>
      </c>
      <c r="AF32" s="10">
        <f t="shared" si="11"/>
        <v>0.99386856903767029</v>
      </c>
      <c r="AG32" s="10">
        <f t="shared" si="12"/>
        <v>1.0228329860290097</v>
      </c>
      <c r="AH32" s="10">
        <f t="shared" si="13"/>
        <v>1.0355823765150873</v>
      </c>
      <c r="AI32" s="10">
        <f t="shared" si="14"/>
        <v>0.53211125056875641</v>
      </c>
      <c r="AJ32" s="10">
        <f t="shared" si="15"/>
        <v>0.63201551684433088</v>
      </c>
      <c r="AK32" s="10">
        <f t="shared" si="16"/>
        <v>1.0751652975119708</v>
      </c>
      <c r="AL32" s="10">
        <f t="shared" si="17"/>
        <v>0.81134513193488189</v>
      </c>
      <c r="AM32" s="10"/>
      <c r="AN32" s="10">
        <f t="shared" ref="AN32:BE32" si="61">(B32/B28-1)*100</f>
        <v>3.8691293370174851</v>
      </c>
      <c r="AO32" s="10">
        <f t="shared" si="61"/>
        <v>5.1504249112378719</v>
      </c>
      <c r="AP32" s="10">
        <f t="shared" si="61"/>
        <v>3.0264655781383931</v>
      </c>
      <c r="AQ32" s="10">
        <f t="shared" si="61"/>
        <v>3.6409840823204975</v>
      </c>
      <c r="AR32" s="10">
        <f t="shared" si="61"/>
        <v>3.1295663713040378</v>
      </c>
      <c r="AS32" s="10">
        <f t="shared" si="61"/>
        <v>2.975588911200111</v>
      </c>
      <c r="AT32" s="10">
        <f t="shared" si="61"/>
        <v>3.4159493094859661</v>
      </c>
      <c r="AU32" s="10">
        <f t="shared" si="61"/>
        <v>5.7490152743467471</v>
      </c>
      <c r="AV32" s="10">
        <f t="shared" si="61"/>
        <v>3.6734918262787852</v>
      </c>
      <c r="AW32" s="10">
        <f t="shared" si="61"/>
        <v>3.1506404006216959</v>
      </c>
      <c r="AX32" s="10">
        <f t="shared" si="61"/>
        <v>3.9770448778954082</v>
      </c>
      <c r="AY32" s="10">
        <f t="shared" si="61"/>
        <v>4.3227279365658733</v>
      </c>
      <c r="AZ32" s="10">
        <f t="shared" si="61"/>
        <v>4.1774133215725984</v>
      </c>
      <c r="BA32" s="10">
        <f t="shared" si="61"/>
        <v>4.4977337541951101</v>
      </c>
      <c r="BB32" s="10">
        <f t="shared" si="61"/>
        <v>3.2529207853593478</v>
      </c>
      <c r="BC32" s="10">
        <f t="shared" si="61"/>
        <v>3.3189239698250494</v>
      </c>
      <c r="BD32" s="10">
        <f t="shared" si="61"/>
        <v>3.965603894840819</v>
      </c>
      <c r="BE32" s="10">
        <f t="shared" si="61"/>
        <v>3.8268092235951068</v>
      </c>
      <c r="BG32" s="11">
        <f t="shared" si="35"/>
        <v>3.59720500436298</v>
      </c>
      <c r="BH32" s="11">
        <f t="shared" si="18"/>
        <v>4.8390537348182328</v>
      </c>
      <c r="BI32" s="11">
        <f t="shared" si="19"/>
        <v>3.8939187361199501</v>
      </c>
      <c r="BJ32" s="11">
        <f t="shared" si="20"/>
        <v>2.0691929360094008</v>
      </c>
      <c r="BK32" s="11">
        <f t="shared" si="21"/>
        <v>2.7873425592888523</v>
      </c>
      <c r="BL32" s="11">
        <f t="shared" si="22"/>
        <v>2.0483116310781035</v>
      </c>
      <c r="BM32" s="11">
        <f t="shared" si="23"/>
        <v>3.0074380253074295</v>
      </c>
      <c r="BN32" s="11">
        <f t="shared" si="24"/>
        <v>5.7474337535074582</v>
      </c>
      <c r="BO32" s="11">
        <f t="shared" si="25"/>
        <v>1.8658135670054143</v>
      </c>
      <c r="BP32" s="11">
        <f t="shared" si="26"/>
        <v>2.9484468228503147</v>
      </c>
      <c r="BQ32" s="11">
        <f t="shared" si="27"/>
        <v>3.7391721266020639</v>
      </c>
      <c r="BR32" s="11">
        <f t="shared" si="28"/>
        <v>3.9754742761506812</v>
      </c>
      <c r="BS32" s="11">
        <f t="shared" si="29"/>
        <v>4.091331944116039</v>
      </c>
      <c r="BT32" s="11">
        <f t="shared" si="30"/>
        <v>4.1423295060603493</v>
      </c>
      <c r="BU32" s="11">
        <f t="shared" si="31"/>
        <v>2.1284450022750256</v>
      </c>
      <c r="BV32" s="11">
        <f t="shared" si="32"/>
        <v>2.5280620673773235</v>
      </c>
      <c r="BW32" s="11">
        <f t="shared" si="33"/>
        <v>4.3006611900478831</v>
      </c>
      <c r="BX32" s="11">
        <f t="shared" si="34"/>
        <v>3.2453805277395276</v>
      </c>
    </row>
    <row r="33" spans="1:76" x14ac:dyDescent="0.25">
      <c r="A33" s="4">
        <v>200703</v>
      </c>
      <c r="B33" s="5">
        <v>104.92856747666058</v>
      </c>
      <c r="C33" s="5">
        <v>101.96259256089687</v>
      </c>
      <c r="D33" s="5">
        <v>104.38428924105126</v>
      </c>
      <c r="E33" s="5">
        <v>103.16922121502598</v>
      </c>
      <c r="F33" s="5">
        <v>103.79304907335404</v>
      </c>
      <c r="G33" s="5">
        <v>104.18458048673489</v>
      </c>
      <c r="H33" s="5">
        <v>102.69693878249964</v>
      </c>
      <c r="I33" s="5">
        <v>101.12359122004</v>
      </c>
      <c r="J33" s="5">
        <v>103.12939855431141</v>
      </c>
      <c r="K33" s="5">
        <v>105.8365744972044</v>
      </c>
      <c r="L33" s="5">
        <v>100.54255346098363</v>
      </c>
      <c r="M33" s="5">
        <v>101.66322186963531</v>
      </c>
      <c r="N33" s="5">
        <v>100.98988427236931</v>
      </c>
      <c r="O33" s="5">
        <v>103.08722137844616</v>
      </c>
      <c r="P33" s="5">
        <v>101.7608872055968</v>
      </c>
      <c r="Q33" s="5">
        <v>102.16775094303949</v>
      </c>
      <c r="R33" s="5">
        <v>102.7487462122627</v>
      </c>
      <c r="S33" s="5">
        <v>102.9431856152368</v>
      </c>
      <c r="U33" s="10">
        <f t="shared" si="0"/>
        <v>1.0762699994159464</v>
      </c>
      <c r="V33" s="10">
        <f t="shared" si="1"/>
        <v>0.84359768427431092</v>
      </c>
      <c r="W33" s="10">
        <f t="shared" si="2"/>
        <v>0.84965645943846368</v>
      </c>
      <c r="X33" s="10">
        <f t="shared" si="3"/>
        <v>0.36906910442799923</v>
      </c>
      <c r="Y33" s="10">
        <f t="shared" si="4"/>
        <v>0.62744012196367382</v>
      </c>
      <c r="Z33" s="10">
        <f t="shared" si="5"/>
        <v>0.86566540177306361</v>
      </c>
      <c r="AA33" s="10">
        <f t="shared" si="6"/>
        <v>0.94648725301760273</v>
      </c>
      <c r="AB33" s="10">
        <f t="shared" si="7"/>
        <v>1.6925442677599323</v>
      </c>
      <c r="AC33" s="10">
        <f t="shared" si="8"/>
        <v>0.4494814337350217</v>
      </c>
      <c r="AD33" s="10">
        <f t="shared" si="9"/>
        <v>0.65374654502423635</v>
      </c>
      <c r="AE33" s="10">
        <f t="shared" si="10"/>
        <v>1.4092442223467172</v>
      </c>
      <c r="AF33" s="10">
        <f t="shared" si="11"/>
        <v>0.85901796429641575</v>
      </c>
      <c r="AG33" s="10">
        <f t="shared" si="12"/>
        <v>0.82895402406271135</v>
      </c>
      <c r="AH33" s="10">
        <f t="shared" si="13"/>
        <v>0.9559639309421053</v>
      </c>
      <c r="AI33" s="10">
        <f t="shared" si="14"/>
        <v>1.0162057651221801</v>
      </c>
      <c r="AJ33" s="10">
        <f t="shared" si="15"/>
        <v>0.72781370296715053</v>
      </c>
      <c r="AK33" s="10">
        <f t="shared" si="16"/>
        <v>1.3349536923143335</v>
      </c>
      <c r="AL33" s="10">
        <f t="shared" si="17"/>
        <v>0.80787594112774475</v>
      </c>
      <c r="AM33" s="10"/>
      <c r="AN33" s="10">
        <f t="shared" ref="AN33:BE33" si="62">(B33/B29-1)*100</f>
        <v>3.7572885099708575</v>
      </c>
      <c r="AO33" s="10">
        <f t="shared" si="62"/>
        <v>4.6600488802185147</v>
      </c>
      <c r="AP33" s="10">
        <f t="shared" si="62"/>
        <v>3.2093548762017976</v>
      </c>
      <c r="AQ33" s="10">
        <f t="shared" si="62"/>
        <v>2.9273146350292212</v>
      </c>
      <c r="AR33" s="10">
        <f t="shared" si="62"/>
        <v>3.2240610301809802</v>
      </c>
      <c r="AS33" s="10">
        <f t="shared" si="62"/>
        <v>2.9304699837018777</v>
      </c>
      <c r="AT33" s="10">
        <f t="shared" si="62"/>
        <v>3.2493632723671784</v>
      </c>
      <c r="AU33" s="10">
        <f t="shared" si="62"/>
        <v>5.9239671917387104</v>
      </c>
      <c r="AV33" s="10">
        <f t="shared" si="62"/>
        <v>3.1672475972840619</v>
      </c>
      <c r="AW33" s="10">
        <f t="shared" si="62"/>
        <v>3.2013208957931916</v>
      </c>
      <c r="AX33" s="10">
        <f t="shared" si="62"/>
        <v>4.5048703130045276</v>
      </c>
      <c r="AY33" s="10">
        <f t="shared" si="62"/>
        <v>4.1495337040426516</v>
      </c>
      <c r="AZ33" s="10">
        <f t="shared" si="62"/>
        <v>4.0180000155616069</v>
      </c>
      <c r="BA33" s="10">
        <f t="shared" si="62"/>
        <v>4.4267508598001104</v>
      </c>
      <c r="BB33" s="10">
        <f t="shared" si="62"/>
        <v>3.4968384416760534</v>
      </c>
      <c r="BC33" s="10">
        <f t="shared" si="62"/>
        <v>2.822433284863668</v>
      </c>
      <c r="BD33" s="10">
        <f t="shared" si="62"/>
        <v>4.4336269448458143</v>
      </c>
      <c r="BE33" s="10">
        <f t="shared" si="62"/>
        <v>3.6394734754262359</v>
      </c>
      <c r="BG33" s="11">
        <f t="shared" si="35"/>
        <v>4.3050799976637855</v>
      </c>
      <c r="BH33" s="11">
        <f t="shared" si="18"/>
        <v>3.3743907370972437</v>
      </c>
      <c r="BI33" s="11">
        <f t="shared" si="19"/>
        <v>3.3986258377538547</v>
      </c>
      <c r="BJ33" s="11">
        <f t="shared" si="20"/>
        <v>1.4762764177119969</v>
      </c>
      <c r="BK33" s="11">
        <f t="shared" si="21"/>
        <v>2.5097604878546953</v>
      </c>
      <c r="BL33" s="11">
        <f t="shared" si="22"/>
        <v>3.4626616070922545</v>
      </c>
      <c r="BM33" s="11">
        <f t="shared" si="23"/>
        <v>3.7859490120704109</v>
      </c>
      <c r="BN33" s="11">
        <f t="shared" si="24"/>
        <v>6.7701770710397291</v>
      </c>
      <c r="BO33" s="11">
        <f t="shared" si="25"/>
        <v>1.7979257349400868</v>
      </c>
      <c r="BP33" s="11">
        <f t="shared" si="26"/>
        <v>2.6149861800969454</v>
      </c>
      <c r="BQ33" s="11">
        <f t="shared" si="27"/>
        <v>5.6369768893868688</v>
      </c>
      <c r="BR33" s="11">
        <f t="shared" si="28"/>
        <v>3.436071857185663</v>
      </c>
      <c r="BS33" s="11">
        <f t="shared" si="29"/>
        <v>3.3158160962508454</v>
      </c>
      <c r="BT33" s="11">
        <f t="shared" si="30"/>
        <v>3.8238557237684212</v>
      </c>
      <c r="BU33" s="11">
        <f t="shared" si="31"/>
        <v>4.0648230604887203</v>
      </c>
      <c r="BV33" s="11">
        <f t="shared" si="32"/>
        <v>2.9112548118686021</v>
      </c>
      <c r="BW33" s="11">
        <f t="shared" si="33"/>
        <v>5.3398147692573339</v>
      </c>
      <c r="BX33" s="11">
        <f t="shared" si="34"/>
        <v>3.231503764510979</v>
      </c>
    </row>
    <row r="34" spans="1:76" x14ac:dyDescent="0.25">
      <c r="A34" s="4">
        <v>200704</v>
      </c>
      <c r="B34" s="5">
        <v>105.61112722060803</v>
      </c>
      <c r="C34" s="5">
        <v>103.09469945579565</v>
      </c>
      <c r="D34" s="5">
        <v>104.95734102222663</v>
      </c>
      <c r="E34" s="5">
        <v>104.3930381862432</v>
      </c>
      <c r="F34" s="5">
        <v>104.42432206102696</v>
      </c>
      <c r="G34" s="5">
        <v>104.84635777250496</v>
      </c>
      <c r="H34" s="5">
        <v>103.43853355374385</v>
      </c>
      <c r="I34" s="5">
        <v>102.31876845809103</v>
      </c>
      <c r="J34" s="5">
        <v>103.8761113584338</v>
      </c>
      <c r="K34" s="5">
        <v>107.14507107419128</v>
      </c>
      <c r="L34" s="5">
        <v>101.12658141945651</v>
      </c>
      <c r="M34" s="5">
        <v>102.83289673342247</v>
      </c>
      <c r="N34" s="5">
        <v>101.89226724093898</v>
      </c>
      <c r="O34" s="5">
        <v>104.27077737071559</v>
      </c>
      <c r="P34" s="5">
        <v>102.78198094786619</v>
      </c>
      <c r="Q34" s="5">
        <v>102.90708923111491</v>
      </c>
      <c r="R34" s="5">
        <v>104.09774514652467</v>
      </c>
      <c r="S34" s="5">
        <v>103.8326038904207</v>
      </c>
      <c r="U34" s="10">
        <f t="shared" si="0"/>
        <v>0.65049944010651117</v>
      </c>
      <c r="V34" s="10">
        <f t="shared" si="1"/>
        <v>1.1103159173033283</v>
      </c>
      <c r="W34" s="10">
        <f t="shared" si="2"/>
        <v>0.54898278787149923</v>
      </c>
      <c r="X34" s="10">
        <f t="shared" si="3"/>
        <v>1.1862229420793291</v>
      </c>
      <c r="Y34" s="10">
        <f t="shared" si="4"/>
        <v>0.60820352933921296</v>
      </c>
      <c r="Z34" s="10">
        <f t="shared" si="5"/>
        <v>0.63519695782077168</v>
      </c>
      <c r="AA34" s="10">
        <f t="shared" si="6"/>
        <v>0.72211964644324222</v>
      </c>
      <c r="AB34" s="10">
        <f t="shared" si="7"/>
        <v>1.1818975410499144</v>
      </c>
      <c r="AC34" s="10">
        <f t="shared" si="8"/>
        <v>0.724054260559992</v>
      </c>
      <c r="AD34" s="10">
        <f t="shared" si="9"/>
        <v>1.2363368553858889</v>
      </c>
      <c r="AE34" s="10">
        <f t="shared" si="10"/>
        <v>0.58087639349593267</v>
      </c>
      <c r="AF34" s="10">
        <f t="shared" si="11"/>
        <v>1.1505388500150593</v>
      </c>
      <c r="AG34" s="10">
        <f t="shared" si="12"/>
        <v>0.89353797667095503</v>
      </c>
      <c r="AH34" s="10">
        <f t="shared" si="13"/>
        <v>1.1481112561220863</v>
      </c>
      <c r="AI34" s="10">
        <f t="shared" si="14"/>
        <v>1.0034245674434672</v>
      </c>
      <c r="AJ34" s="10">
        <f t="shared" si="15"/>
        <v>0.72365132955467537</v>
      </c>
      <c r="AK34" s="10">
        <f t="shared" si="16"/>
        <v>1.3129103604584635</v>
      </c>
      <c r="AL34" s="10">
        <f t="shared" si="17"/>
        <v>0.86398946163197543</v>
      </c>
      <c r="AM34" s="10"/>
      <c r="AN34" s="10">
        <f t="shared" ref="AN34:BE34" si="63">(B34/B30-1)*100</f>
        <v>3.3853295219948176</v>
      </c>
      <c r="AO34" s="10">
        <f t="shared" si="63"/>
        <v>4.1819843632501685</v>
      </c>
      <c r="AP34" s="10">
        <f t="shared" si="63"/>
        <v>2.7719821605994621</v>
      </c>
      <c r="AQ34" s="10">
        <f t="shared" si="63"/>
        <v>3.3473148753824677</v>
      </c>
      <c r="AR34" s="10">
        <f t="shared" si="63"/>
        <v>3.0027657352398096</v>
      </c>
      <c r="AS34" s="10">
        <f t="shared" si="63"/>
        <v>2.628433260100782</v>
      </c>
      <c r="AT34" s="10">
        <f t="shared" si="63"/>
        <v>3.311237100165898</v>
      </c>
      <c r="AU34" s="10">
        <f t="shared" si="63"/>
        <v>5.8275895148387713</v>
      </c>
      <c r="AV34" s="10">
        <f t="shared" si="63"/>
        <v>2.9053492949074444</v>
      </c>
      <c r="AW34" s="10">
        <f t="shared" si="63"/>
        <v>3.7484008560713988</v>
      </c>
      <c r="AX34" s="10">
        <f t="shared" si="63"/>
        <v>4.1091513408352043</v>
      </c>
      <c r="AY34" s="10">
        <f t="shared" si="63"/>
        <v>4.3196036390155346</v>
      </c>
      <c r="AZ34" s="10">
        <f t="shared" si="63"/>
        <v>3.8974540262148638</v>
      </c>
      <c r="BA34" s="10">
        <f t="shared" si="63"/>
        <v>4.2972094214391632</v>
      </c>
      <c r="BB34" s="10">
        <f t="shared" si="63"/>
        <v>3.7099275821162792</v>
      </c>
      <c r="BC34" s="10">
        <f t="shared" si="63"/>
        <v>2.8997469431036649</v>
      </c>
      <c r="BD34" s="10">
        <f t="shared" si="63"/>
        <v>4.5619801260732507</v>
      </c>
      <c r="BE34" s="10">
        <f t="shared" si="63"/>
        <v>3.553743664708886</v>
      </c>
      <c r="BG34" s="11">
        <f t="shared" si="35"/>
        <v>2.6019977604260447</v>
      </c>
      <c r="BH34" s="11">
        <f t="shared" si="18"/>
        <v>4.4412636692133134</v>
      </c>
      <c r="BI34" s="11">
        <f t="shared" si="19"/>
        <v>2.1959311514859969</v>
      </c>
      <c r="BJ34" s="11">
        <f t="shared" si="20"/>
        <v>4.7448917683173164</v>
      </c>
      <c r="BK34" s="11">
        <f t="shared" si="21"/>
        <v>2.4328141173568518</v>
      </c>
      <c r="BL34" s="11">
        <f t="shared" si="22"/>
        <v>2.5407878312830867</v>
      </c>
      <c r="BM34" s="11">
        <f t="shared" si="23"/>
        <v>2.8884785857729689</v>
      </c>
      <c r="BN34" s="11">
        <f t="shared" si="24"/>
        <v>4.7275901641996576</v>
      </c>
      <c r="BO34" s="11">
        <f t="shared" si="25"/>
        <v>2.896217042239968</v>
      </c>
      <c r="BP34" s="11">
        <f t="shared" si="26"/>
        <v>4.9453474215435556</v>
      </c>
      <c r="BQ34" s="11">
        <f t="shared" si="27"/>
        <v>2.3235055739837307</v>
      </c>
      <c r="BR34" s="11">
        <f t="shared" si="28"/>
        <v>4.6021554000602372</v>
      </c>
      <c r="BS34" s="11">
        <f t="shared" si="29"/>
        <v>3.5741519066838201</v>
      </c>
      <c r="BT34" s="11">
        <f t="shared" si="30"/>
        <v>4.5924450244883452</v>
      </c>
      <c r="BU34" s="11">
        <f t="shared" si="31"/>
        <v>4.0136982697738688</v>
      </c>
      <c r="BV34" s="11">
        <f t="shared" si="32"/>
        <v>2.8946053182187015</v>
      </c>
      <c r="BW34" s="11">
        <f t="shared" si="33"/>
        <v>5.2516414418338542</v>
      </c>
      <c r="BX34" s="11">
        <f t="shared" si="34"/>
        <v>3.4559578465279017</v>
      </c>
    </row>
    <row r="35" spans="1:76" x14ac:dyDescent="0.25">
      <c r="A35" s="4">
        <v>200801</v>
      </c>
      <c r="B35" s="5">
        <v>105.7552034874645</v>
      </c>
      <c r="C35" s="5">
        <v>103.72898588784595</v>
      </c>
      <c r="D35" s="5">
        <v>105.61640577868222</v>
      </c>
      <c r="E35" s="5">
        <v>105.25693426043546</v>
      </c>
      <c r="F35" s="5">
        <v>104.43545730718868</v>
      </c>
      <c r="G35" s="5">
        <v>105.16531524164678</v>
      </c>
      <c r="H35" s="5">
        <v>103.28041356251816</v>
      </c>
      <c r="I35" s="5">
        <v>103.71726875630597</v>
      </c>
      <c r="J35" s="5">
        <v>104.2965439226915</v>
      </c>
      <c r="K35" s="5">
        <v>107.77229110335456</v>
      </c>
      <c r="L35" s="5">
        <v>101.63307300197191</v>
      </c>
      <c r="M35" s="5">
        <v>103.75742045858613</v>
      </c>
      <c r="N35" s="5">
        <v>102.23382647235556</v>
      </c>
      <c r="O35" s="5">
        <v>105.37416027282974</v>
      </c>
      <c r="P35" s="5">
        <v>103.87474311427297</v>
      </c>
      <c r="Q35" s="5">
        <v>103.50587838349563</v>
      </c>
      <c r="R35" s="5">
        <v>105.03771176147529</v>
      </c>
      <c r="S35" s="5">
        <v>104.30403317902064</v>
      </c>
      <c r="U35" s="10">
        <f t="shared" si="0"/>
        <v>0.13642148384187536</v>
      </c>
      <c r="V35" s="10">
        <f t="shared" si="1"/>
        <v>0.61524640490586702</v>
      </c>
      <c r="W35" s="10">
        <f t="shared" si="2"/>
        <v>0.62793583568014899</v>
      </c>
      <c r="X35" s="10">
        <f t="shared" si="3"/>
        <v>0.82754184493702976</v>
      </c>
      <c r="Y35" s="10">
        <f t="shared" si="4"/>
        <v>1.0663460333715236E-2</v>
      </c>
      <c r="Z35" s="10">
        <f t="shared" si="5"/>
        <v>0.30421416243555655</v>
      </c>
      <c r="AA35" s="10">
        <f t="shared" si="6"/>
        <v>-0.15286372089133859</v>
      </c>
      <c r="AB35" s="10">
        <f t="shared" si="7"/>
        <v>1.366807203888265</v>
      </c>
      <c r="AC35" s="10">
        <f t="shared" si="8"/>
        <v>0.40474422729106507</v>
      </c>
      <c r="AD35" s="10">
        <f t="shared" si="9"/>
        <v>0.58539326436115591</v>
      </c>
      <c r="AE35" s="10">
        <f t="shared" si="10"/>
        <v>0.50084910950816131</v>
      </c>
      <c r="AF35" s="10">
        <f t="shared" si="11"/>
        <v>0.89905444126534562</v>
      </c>
      <c r="AG35" s="10">
        <f t="shared" si="12"/>
        <v>0.33521604795476723</v>
      </c>
      <c r="AH35" s="10">
        <f t="shared" si="13"/>
        <v>1.0581899645681903</v>
      </c>
      <c r="AI35" s="10">
        <f t="shared" si="14"/>
        <v>1.0631845741142731</v>
      </c>
      <c r="AJ35" s="10">
        <f t="shared" si="15"/>
        <v>0.58187356853123262</v>
      </c>
      <c r="AK35" s="10">
        <f t="shared" si="16"/>
        <v>0.90296539432968004</v>
      </c>
      <c r="AL35" s="10">
        <f t="shared" si="17"/>
        <v>0.4540281866546092</v>
      </c>
      <c r="AM35" s="10"/>
      <c r="AN35" s="10">
        <f t="shared" ref="AN35:BE35" si="64">(B35/B31-1)*100</f>
        <v>2.7886984714424523</v>
      </c>
      <c r="AO35" s="10">
        <f t="shared" si="64"/>
        <v>3.8317092498715066</v>
      </c>
      <c r="AP35" s="10">
        <f t="shared" si="64"/>
        <v>3.0333905675481443</v>
      </c>
      <c r="AQ35" s="10">
        <f t="shared" si="64"/>
        <v>2.929832802113097</v>
      </c>
      <c r="AR35" s="10">
        <f t="shared" si="64"/>
        <v>1.9558032588989249</v>
      </c>
      <c r="AS35" s="10">
        <f t="shared" si="64"/>
        <v>2.336530695627248</v>
      </c>
      <c r="AT35" s="10">
        <f t="shared" si="64"/>
        <v>2.2833047036809662</v>
      </c>
      <c r="AU35" s="10">
        <f t="shared" si="64"/>
        <v>5.7994697040669063</v>
      </c>
      <c r="AV35" s="10">
        <f t="shared" si="64"/>
        <v>2.0601501311769965</v>
      </c>
      <c r="AW35" s="10">
        <f t="shared" si="64"/>
        <v>3.2501711266375688</v>
      </c>
      <c r="AX35" s="10">
        <f t="shared" si="64"/>
        <v>3.4674127167708235</v>
      </c>
      <c r="AY35" s="10">
        <f t="shared" si="64"/>
        <v>3.9597054722550817</v>
      </c>
      <c r="AZ35" s="10">
        <f t="shared" si="64"/>
        <v>3.1149289440242089</v>
      </c>
      <c r="BA35" s="10">
        <f t="shared" si="64"/>
        <v>4.2642976096558982</v>
      </c>
      <c r="BB35" s="10">
        <f t="shared" si="64"/>
        <v>3.6632769226247586</v>
      </c>
      <c r="BC35" s="10">
        <f t="shared" si="64"/>
        <v>2.6920351635719264</v>
      </c>
      <c r="BD35" s="10">
        <f t="shared" si="64"/>
        <v>4.7062135399671634</v>
      </c>
      <c r="BE35" s="10">
        <f t="shared" si="64"/>
        <v>2.9692079254765025</v>
      </c>
      <c r="BG35" s="11">
        <f t="shared" si="35"/>
        <v>0.54568593536750143</v>
      </c>
      <c r="BH35" s="11">
        <f t="shared" si="18"/>
        <v>2.4609856196234681</v>
      </c>
      <c r="BI35" s="11">
        <f t="shared" si="19"/>
        <v>2.511743342720596</v>
      </c>
      <c r="BJ35" s="11">
        <f t="shared" si="20"/>
        <v>3.310167379748119</v>
      </c>
      <c r="BK35" s="11">
        <f t="shared" si="21"/>
        <v>4.2653841334860942E-2</v>
      </c>
      <c r="BL35" s="11">
        <f t="shared" si="22"/>
        <v>1.2168566497422262</v>
      </c>
      <c r="BM35" s="11">
        <f t="shared" si="23"/>
        <v>-0.61145488356535438</v>
      </c>
      <c r="BN35" s="11">
        <f t="shared" si="24"/>
        <v>5.4672288155530602</v>
      </c>
      <c r="BO35" s="11">
        <f t="shared" si="25"/>
        <v>1.6189769091642603</v>
      </c>
      <c r="BP35" s="11">
        <f t="shared" si="26"/>
        <v>2.3415730574446236</v>
      </c>
      <c r="BQ35" s="11">
        <f t="shared" si="27"/>
        <v>2.0033964380326452</v>
      </c>
      <c r="BR35" s="11">
        <f t="shared" si="28"/>
        <v>3.5962177650613825</v>
      </c>
      <c r="BS35" s="11">
        <f t="shared" si="29"/>
        <v>1.3408641918190689</v>
      </c>
      <c r="BT35" s="11">
        <f t="shared" si="30"/>
        <v>4.232759858272761</v>
      </c>
      <c r="BU35" s="11">
        <f t="shared" si="31"/>
        <v>4.2527382964570926</v>
      </c>
      <c r="BV35" s="11">
        <f t="shared" si="32"/>
        <v>2.3274942741249305</v>
      </c>
      <c r="BW35" s="11">
        <f t="shared" si="33"/>
        <v>3.6118615773187202</v>
      </c>
      <c r="BX35" s="11">
        <f t="shared" si="34"/>
        <v>1.8161127466184368</v>
      </c>
    </row>
    <row r="36" spans="1:76" x14ac:dyDescent="0.25">
      <c r="A36" s="4">
        <v>200802</v>
      </c>
      <c r="B36" s="5">
        <v>105.6436152035802</v>
      </c>
      <c r="C36" s="5">
        <v>103.85657876410409</v>
      </c>
      <c r="D36" s="5">
        <v>105.69194686182686</v>
      </c>
      <c r="E36" s="5">
        <v>105.39615417648858</v>
      </c>
      <c r="F36" s="5">
        <v>104.62207738876346</v>
      </c>
      <c r="G36" s="5">
        <v>105.38597116513797</v>
      </c>
      <c r="H36" s="5">
        <v>103.0386642473155</v>
      </c>
      <c r="I36" s="5">
        <v>103.36082481364531</v>
      </c>
      <c r="J36" s="5">
        <v>104.00941669580017</v>
      </c>
      <c r="K36" s="5">
        <v>107.58712710205413</v>
      </c>
      <c r="L36" s="5">
        <v>102.11828394382289</v>
      </c>
      <c r="M36" s="5">
        <v>103.96277136488516</v>
      </c>
      <c r="N36" s="5">
        <v>102.68292990990365</v>
      </c>
      <c r="O36" s="5">
        <v>105.52850940586245</v>
      </c>
      <c r="P36" s="5">
        <v>104.38321122145392</v>
      </c>
      <c r="Q36" s="5">
        <v>104.06778770676067</v>
      </c>
      <c r="R36" s="5">
        <v>104.95641825494339</v>
      </c>
      <c r="S36" s="5">
        <v>104.36075547812705</v>
      </c>
      <c r="U36" s="10">
        <f t="shared" ref="U36:U63" si="65">(B36/B35-1)*100</f>
        <v>-0.10551564386855894</v>
      </c>
      <c r="V36" s="10">
        <f t="shared" ref="V36:V63" si="66">(C36/C35-1)*100</f>
        <v>0.12300599988135374</v>
      </c>
      <c r="W36" s="10">
        <f t="shared" ref="W36:W63" si="67">(D36/D35-1)*100</f>
        <v>7.1524004805589847E-2</v>
      </c>
      <c r="X36" s="10">
        <f t="shared" ref="X36:X63" si="68">(E36/E35-1)*100</f>
        <v>0.13226674045878628</v>
      </c>
      <c r="Y36" s="10">
        <f t="shared" ref="Y36:Y63" si="69">(F36/F35-1)*100</f>
        <v>0.17869417761617878</v>
      </c>
      <c r="Z36" s="10">
        <f t="shared" ref="Z36:Z63" si="70">(G36/G35-1)*100</f>
        <v>0.20981815438310125</v>
      </c>
      <c r="AA36" s="10">
        <f t="shared" ref="AA36:AA63" si="71">(H36/H35-1)*100</f>
        <v>-0.23407082414163005</v>
      </c>
      <c r="AB36" s="10">
        <f t="shared" ref="AB36:AB63" si="72">(I36/I35-1)*100</f>
        <v>-0.34366884795064001</v>
      </c>
      <c r="AC36" s="10">
        <f t="shared" ref="AC36:AC63" si="73">(J36/J35-1)*100</f>
        <v>-0.27529888919823886</v>
      </c>
      <c r="AD36" s="10">
        <f t="shared" ref="AD36:AD63" si="74">(K36/K35-1)*100</f>
        <v>-0.17181039709257551</v>
      </c>
      <c r="AE36" s="10">
        <f t="shared" ref="AE36:AE63" si="75">(L36/L35-1)*100</f>
        <v>0.47741441591711009</v>
      </c>
      <c r="AF36" s="10">
        <f t="shared" ref="AF36:AF63" si="76">(M36/M35-1)*100</f>
        <v>0.19791442905137124</v>
      </c>
      <c r="AG36" s="10">
        <f t="shared" ref="AG36:AG63" si="77">(N36/N35-1)*100</f>
        <v>0.43929045115955745</v>
      </c>
      <c r="AH36" s="10">
        <f t="shared" ref="AH36:AH63" si="78">(O36/O35-1)*100</f>
        <v>0.14647721285092619</v>
      </c>
      <c r="AI36" s="10">
        <f t="shared" ref="AI36:AI63" si="79">(P36/P35-1)*100</f>
        <v>0.48950119339556952</v>
      </c>
      <c r="AJ36" s="10">
        <f t="shared" ref="AJ36:AJ63" si="80">(Q36/Q35-1)*100</f>
        <v>0.54287672549682142</v>
      </c>
      <c r="AK36" s="10">
        <f t="shared" ref="AK36:AK63" si="81">(R36/R35-1)*100</f>
        <v>-7.7394590160639876E-2</v>
      </c>
      <c r="AL36" s="10">
        <f t="shared" ref="AL36:AL63" si="82">(S36/S35-1)*100</f>
        <v>5.4381692996519071E-2</v>
      </c>
      <c r="AM36" s="10"/>
      <c r="AN36" s="10">
        <f t="shared" ref="AN36:BE36" si="83">(B36/B32-1)*100</f>
        <v>1.7650658044732426</v>
      </c>
      <c r="AO36" s="10">
        <f t="shared" si="83"/>
        <v>2.7167982169277183</v>
      </c>
      <c r="AP36" s="10">
        <f t="shared" si="83"/>
        <v>2.1130345288838281</v>
      </c>
      <c r="AQ36" s="10">
        <f t="shared" si="83"/>
        <v>2.5355600953226087</v>
      </c>
      <c r="AR36" s="10">
        <f t="shared" si="83"/>
        <v>1.4311837051135923</v>
      </c>
      <c r="AS36" s="10">
        <f t="shared" si="83"/>
        <v>2.0287844508538821</v>
      </c>
      <c r="AT36" s="10">
        <f t="shared" si="83"/>
        <v>1.2823880664889931</v>
      </c>
      <c r="AU36" s="10">
        <f t="shared" si="83"/>
        <v>3.9423652394061648</v>
      </c>
      <c r="AV36" s="10">
        <f t="shared" si="83"/>
        <v>1.3066314530699286</v>
      </c>
      <c r="AW36" s="10">
        <f t="shared" si="83"/>
        <v>2.3185744085425508</v>
      </c>
      <c r="AX36" s="10">
        <f t="shared" si="83"/>
        <v>2.9985577205845715</v>
      </c>
      <c r="AY36" s="10">
        <f t="shared" si="83"/>
        <v>3.1403769413766547</v>
      </c>
      <c r="AZ36" s="10">
        <f t="shared" si="83"/>
        <v>2.5193017452977529</v>
      </c>
      <c r="BA36" s="10">
        <f t="shared" si="83"/>
        <v>3.3467800063515352</v>
      </c>
      <c r="BB36" s="10">
        <f t="shared" si="83"/>
        <v>3.6193397357748625</v>
      </c>
      <c r="BC36" s="10">
        <f t="shared" si="83"/>
        <v>2.6010716282746982</v>
      </c>
      <c r="BD36" s="10">
        <f t="shared" si="83"/>
        <v>3.5122488171687394</v>
      </c>
      <c r="BE36" s="10">
        <f t="shared" si="83"/>
        <v>2.1960417145305167</v>
      </c>
      <c r="BG36" s="11">
        <f t="shared" si="35"/>
        <v>-0.42206257547423576</v>
      </c>
      <c r="BH36" s="11">
        <f t="shared" si="18"/>
        <v>0.49202399952541498</v>
      </c>
      <c r="BI36" s="11">
        <f t="shared" si="19"/>
        <v>0.28609601922235939</v>
      </c>
      <c r="BJ36" s="11">
        <f t="shared" si="20"/>
        <v>0.52906696183514512</v>
      </c>
      <c r="BK36" s="11">
        <f t="shared" si="21"/>
        <v>0.71477671046471514</v>
      </c>
      <c r="BL36" s="11">
        <f t="shared" si="22"/>
        <v>0.83927261753240501</v>
      </c>
      <c r="BM36" s="11">
        <f t="shared" si="23"/>
        <v>-0.93628329656652021</v>
      </c>
      <c r="BN36" s="11">
        <f t="shared" si="24"/>
        <v>-1.37467539180256</v>
      </c>
      <c r="BO36" s="11">
        <f t="shared" si="25"/>
        <v>-1.1011955567929554</v>
      </c>
      <c r="BP36" s="11">
        <f t="shared" si="26"/>
        <v>-0.68724158837030203</v>
      </c>
      <c r="BQ36" s="11">
        <f t="shared" si="27"/>
        <v>1.9096576636684404</v>
      </c>
      <c r="BR36" s="11">
        <f t="shared" si="28"/>
        <v>0.79165771620548497</v>
      </c>
      <c r="BS36" s="11">
        <f t="shared" si="29"/>
        <v>1.7571618046382298</v>
      </c>
      <c r="BT36" s="11">
        <f t="shared" si="30"/>
        <v>0.58590885140370474</v>
      </c>
      <c r="BU36" s="11">
        <f t="shared" si="31"/>
        <v>1.9580047735822781</v>
      </c>
      <c r="BV36" s="11">
        <f t="shared" si="32"/>
        <v>2.1715069019872857</v>
      </c>
      <c r="BW36" s="11">
        <f t="shared" si="33"/>
        <v>-0.3095783606425595</v>
      </c>
      <c r="BX36" s="11">
        <f t="shared" si="34"/>
        <v>0.21752677198607628</v>
      </c>
    </row>
    <row r="37" spans="1:76" x14ac:dyDescent="0.25">
      <c r="A37" s="4">
        <v>200803</v>
      </c>
      <c r="B37" s="5">
        <v>104.7851703771716</v>
      </c>
      <c r="C37" s="5">
        <v>103.42285525080277</v>
      </c>
      <c r="D37" s="5">
        <v>104.825682083952</v>
      </c>
      <c r="E37" s="5">
        <v>104.18363065963344</v>
      </c>
      <c r="F37" s="5">
        <v>103.27872520137808</v>
      </c>
      <c r="G37" s="5">
        <v>104.24827663452453</v>
      </c>
      <c r="H37" s="5">
        <v>102.61935827271813</v>
      </c>
      <c r="I37" s="5">
        <v>103.18071190696594</v>
      </c>
      <c r="J37" s="5">
        <v>103.09612209499876</v>
      </c>
      <c r="K37" s="5">
        <v>106.33463303725806</v>
      </c>
      <c r="L37" s="5">
        <v>101.64653008303524</v>
      </c>
      <c r="M37" s="5">
        <v>103.16974451549703</v>
      </c>
      <c r="N37" s="5">
        <v>102.15440689358708</v>
      </c>
      <c r="O37" s="5">
        <v>104.42017730561462</v>
      </c>
      <c r="P37" s="5">
        <v>103.65601331269964</v>
      </c>
      <c r="Q37" s="5">
        <v>103.56486190230707</v>
      </c>
      <c r="R37" s="5">
        <v>104.09533623972841</v>
      </c>
      <c r="S37" s="5">
        <v>103.57553831161961</v>
      </c>
      <c r="U37" s="10">
        <f t="shared" si="65"/>
        <v>-0.81258562077257679</v>
      </c>
      <c r="V37" s="10">
        <f t="shared" si="66"/>
        <v>-0.41761775562283443</v>
      </c>
      <c r="W37" s="10">
        <f t="shared" si="67"/>
        <v>-0.81961284998122164</v>
      </c>
      <c r="X37" s="10">
        <f t="shared" si="68"/>
        <v>-1.1504437959137914</v>
      </c>
      <c r="Y37" s="10">
        <f t="shared" si="69"/>
        <v>-1.284004505467462</v>
      </c>
      <c r="Z37" s="10">
        <f t="shared" si="70"/>
        <v>-1.0795502646464228</v>
      </c>
      <c r="AA37" s="10">
        <f t="shared" si="71"/>
        <v>-0.40694042150132281</v>
      </c>
      <c r="AB37" s="10">
        <f t="shared" si="72"/>
        <v>-0.17425645258162259</v>
      </c>
      <c r="AC37" s="10">
        <f t="shared" si="73"/>
        <v>-0.87808837874031598</v>
      </c>
      <c r="AD37" s="10">
        <f t="shared" si="74"/>
        <v>-1.1641672182657992</v>
      </c>
      <c r="AE37" s="10">
        <f t="shared" si="75"/>
        <v>-0.46196806543200575</v>
      </c>
      <c r="AF37" s="10">
        <f t="shared" si="76"/>
        <v>-0.76279887403615243</v>
      </c>
      <c r="AG37" s="10">
        <f t="shared" si="77"/>
        <v>-0.51471361089940881</v>
      </c>
      <c r="AH37" s="10">
        <f t="shared" si="78"/>
        <v>-1.0502679384820968</v>
      </c>
      <c r="AI37" s="10">
        <f t="shared" si="79"/>
        <v>-0.69666175263710661</v>
      </c>
      <c r="AJ37" s="10">
        <f t="shared" si="80"/>
        <v>-0.48326750816566344</v>
      </c>
      <c r="AK37" s="10">
        <f t="shared" si="81"/>
        <v>-0.82041863616513222</v>
      </c>
      <c r="AL37" s="10">
        <f t="shared" si="82"/>
        <v>-0.75240655638221243</v>
      </c>
      <c r="AM37" s="10"/>
      <c r="AN37" s="10">
        <f t="shared" ref="AN37:BE37" si="84">(B37/B33-1)*100</f>
        <v>-0.13666163842451784</v>
      </c>
      <c r="AO37" s="10">
        <f t="shared" si="84"/>
        <v>1.4321553162094824</v>
      </c>
      <c r="AP37" s="10">
        <f t="shared" si="84"/>
        <v>0.42285371305392783</v>
      </c>
      <c r="AQ37" s="10">
        <f t="shared" si="84"/>
        <v>0.98324813608237083</v>
      </c>
      <c r="AR37" s="10">
        <f t="shared" si="84"/>
        <v>-0.49552824256321459</v>
      </c>
      <c r="AS37" s="10">
        <f t="shared" si="84"/>
        <v>6.1137787849285807E-2</v>
      </c>
      <c r="AT37" s="10">
        <f t="shared" si="84"/>
        <v>-7.5543157080681933E-2</v>
      </c>
      <c r="AU37" s="10">
        <f t="shared" si="84"/>
        <v>2.0342638766158494</v>
      </c>
      <c r="AV37" s="10">
        <f t="shared" si="84"/>
        <v>-3.226670549728583E-2</v>
      </c>
      <c r="AW37" s="10">
        <f t="shared" si="84"/>
        <v>0.47059208257616003</v>
      </c>
      <c r="AX37" s="10">
        <f t="shared" si="84"/>
        <v>1.0980192804433075</v>
      </c>
      <c r="AY37" s="10">
        <f t="shared" si="84"/>
        <v>1.4818757640728375</v>
      </c>
      <c r="AZ37" s="10">
        <f t="shared" si="84"/>
        <v>1.1531081846544833</v>
      </c>
      <c r="BA37" s="10">
        <f t="shared" si="84"/>
        <v>1.2930370120996848</v>
      </c>
      <c r="BB37" s="10">
        <f t="shared" si="84"/>
        <v>1.8623325318242845</v>
      </c>
      <c r="BC37" s="10">
        <f t="shared" si="84"/>
        <v>1.3674676660412111</v>
      </c>
      <c r="BD37" s="10">
        <f t="shared" si="84"/>
        <v>1.3105658970123724</v>
      </c>
      <c r="BE37" s="10">
        <f t="shared" si="84"/>
        <v>0.61427348746163624</v>
      </c>
      <c r="BG37" s="11">
        <f t="shared" si="35"/>
        <v>-3.2503424830903072</v>
      </c>
      <c r="BH37" s="11">
        <f t="shared" si="18"/>
        <v>-1.6704710224913377</v>
      </c>
      <c r="BI37" s="11">
        <f t="shared" si="19"/>
        <v>-3.2784513999248865</v>
      </c>
      <c r="BJ37" s="11">
        <f t="shared" si="20"/>
        <v>-4.6017751836551657</v>
      </c>
      <c r="BK37" s="11">
        <f t="shared" si="21"/>
        <v>-5.1360180218698481</v>
      </c>
      <c r="BL37" s="11">
        <f t="shared" si="22"/>
        <v>-4.3182010585856911</v>
      </c>
      <c r="BM37" s="11">
        <f t="shared" si="23"/>
        <v>-1.6277616860052913</v>
      </c>
      <c r="BN37" s="11">
        <f t="shared" si="24"/>
        <v>-0.69702581032649036</v>
      </c>
      <c r="BO37" s="11">
        <f t="shared" si="25"/>
        <v>-3.5123535149612639</v>
      </c>
      <c r="BP37" s="11">
        <f t="shared" si="26"/>
        <v>-4.6566688730631967</v>
      </c>
      <c r="BQ37" s="11">
        <f t="shared" si="27"/>
        <v>-1.847872261728023</v>
      </c>
      <c r="BR37" s="11">
        <f t="shared" si="28"/>
        <v>-3.0511954961446097</v>
      </c>
      <c r="BS37" s="11">
        <f t="shared" si="29"/>
        <v>-2.0588544435976353</v>
      </c>
      <c r="BT37" s="11">
        <f t="shared" si="30"/>
        <v>-4.2010717539283871</v>
      </c>
      <c r="BU37" s="11">
        <f t="shared" si="31"/>
        <v>-2.7866470105484265</v>
      </c>
      <c r="BV37" s="11">
        <f t="shared" si="32"/>
        <v>-1.9330700326626538</v>
      </c>
      <c r="BW37" s="11">
        <f t="shared" si="33"/>
        <v>-3.2816745446605289</v>
      </c>
      <c r="BX37" s="11">
        <f t="shared" si="34"/>
        <v>-3.0096262255288497</v>
      </c>
    </row>
    <row r="38" spans="1:76" x14ac:dyDescent="0.25">
      <c r="A38" s="4">
        <v>200804</v>
      </c>
      <c r="B38" s="5">
        <v>103.72446933626487</v>
      </c>
      <c r="C38" s="5">
        <v>101.03363135534362</v>
      </c>
      <c r="D38" s="5">
        <v>103.40204422244717</v>
      </c>
      <c r="E38" s="5">
        <v>103.26079873015338</v>
      </c>
      <c r="F38" s="5">
        <v>101.86122149024435</v>
      </c>
      <c r="G38" s="5">
        <v>103.19386511345364</v>
      </c>
      <c r="H38" s="5">
        <v>102.11480516337923</v>
      </c>
      <c r="I38" s="5">
        <v>101.74997788832835</v>
      </c>
      <c r="J38" s="5">
        <v>102.10101379241723</v>
      </c>
      <c r="K38" s="5">
        <v>104.55904364830741</v>
      </c>
      <c r="L38" s="5">
        <v>101.21707264470298</v>
      </c>
      <c r="M38" s="5">
        <v>102.78323399985493</v>
      </c>
      <c r="N38" s="5">
        <v>101.63385661324747</v>
      </c>
      <c r="O38" s="5">
        <v>103.55248667785929</v>
      </c>
      <c r="P38" s="5">
        <v>102.15146789639998</v>
      </c>
      <c r="Q38" s="5">
        <v>102.05164258065903</v>
      </c>
      <c r="R38" s="5">
        <v>102.23554685820076</v>
      </c>
      <c r="S38" s="5">
        <v>102.52741341702259</v>
      </c>
      <c r="U38" s="10">
        <f t="shared" si="65"/>
        <v>-1.0122625530776475</v>
      </c>
      <c r="V38" s="10">
        <f t="shared" si="66"/>
        <v>-2.3101507782445463</v>
      </c>
      <c r="W38" s="10">
        <f t="shared" si="67"/>
        <v>-1.3581002605493886</v>
      </c>
      <c r="X38" s="10">
        <f t="shared" si="68"/>
        <v>-0.88577440010219055</v>
      </c>
      <c r="Y38" s="10">
        <f t="shared" si="69"/>
        <v>-1.3725031059105497</v>
      </c>
      <c r="Z38" s="10">
        <f t="shared" si="70"/>
        <v>-1.0114426397353937</v>
      </c>
      <c r="AA38" s="10">
        <f t="shared" si="71"/>
        <v>-0.49167439538845281</v>
      </c>
      <c r="AB38" s="10">
        <f t="shared" si="72"/>
        <v>-1.3866293342961522</v>
      </c>
      <c r="AC38" s="10">
        <f t="shared" si="73"/>
        <v>-0.96522379538638292</v>
      </c>
      <c r="AD38" s="10">
        <f t="shared" si="74"/>
        <v>-1.6698128711541305</v>
      </c>
      <c r="AE38" s="10">
        <f t="shared" si="75"/>
        <v>-0.42250083498318602</v>
      </c>
      <c r="AF38" s="10">
        <f t="shared" si="76"/>
        <v>-0.37463552658506538</v>
      </c>
      <c r="AG38" s="10">
        <f t="shared" si="77"/>
        <v>-0.5095720254945646</v>
      </c>
      <c r="AH38" s="10">
        <f t="shared" si="78"/>
        <v>-0.83096069183620225</v>
      </c>
      <c r="AI38" s="10">
        <f t="shared" si="79"/>
        <v>-1.451479145508805</v>
      </c>
      <c r="AJ38" s="10">
        <f t="shared" si="80"/>
        <v>-1.4611319842008363</v>
      </c>
      <c r="AK38" s="10">
        <f t="shared" si="81"/>
        <v>-1.7866212346387966</v>
      </c>
      <c r="AL38" s="10">
        <f t="shared" si="82"/>
        <v>-1.0119425027206863</v>
      </c>
      <c r="AM38" s="10"/>
      <c r="AN38" s="10">
        <f t="shared" ref="AN38:BE38" si="85">(B38/B34-1)*100</f>
        <v>-1.7864196074738992</v>
      </c>
      <c r="AO38" s="10">
        <f t="shared" si="85"/>
        <v>-1.9991989028842028</v>
      </c>
      <c r="AP38" s="10">
        <f t="shared" si="85"/>
        <v>-1.4818370822199944</v>
      </c>
      <c r="AQ38" s="10">
        <f t="shared" si="85"/>
        <v>-1.0845928768447588</v>
      </c>
      <c r="AR38" s="10">
        <f t="shared" si="85"/>
        <v>-2.4545053491318858</v>
      </c>
      <c r="AS38" s="10">
        <f t="shared" si="85"/>
        <v>-1.5761087882870339</v>
      </c>
      <c r="AT38" s="10">
        <f t="shared" si="85"/>
        <v>-1.2797246295809583</v>
      </c>
      <c r="AU38" s="10">
        <f t="shared" si="85"/>
        <v>-0.55590052375938948</v>
      </c>
      <c r="AV38" s="10">
        <f t="shared" si="85"/>
        <v>-1.7088602401484132</v>
      </c>
      <c r="AW38" s="10">
        <f t="shared" si="85"/>
        <v>-2.4135757249096446</v>
      </c>
      <c r="AX38" s="10">
        <f t="shared" si="85"/>
        <v>8.9483124986822205E-2</v>
      </c>
      <c r="AY38" s="10">
        <f t="shared" si="85"/>
        <v>-4.8294597492748448E-2</v>
      </c>
      <c r="AZ38" s="10">
        <f t="shared" si="85"/>
        <v>-0.25361161812255117</v>
      </c>
      <c r="BA38" s="10">
        <f t="shared" si="85"/>
        <v>-0.68887056466697683</v>
      </c>
      <c r="BB38" s="10">
        <f t="shared" si="85"/>
        <v>-0.61344707083046401</v>
      </c>
      <c r="BC38" s="10">
        <f t="shared" si="85"/>
        <v>-0.83128058217122325</v>
      </c>
      <c r="BD38" s="10">
        <f t="shared" si="85"/>
        <v>-1.7888939723936792</v>
      </c>
      <c r="BE38" s="10">
        <f t="shared" si="85"/>
        <v>-1.2570141020209258</v>
      </c>
      <c r="BG38" s="11">
        <f t="shared" si="35"/>
        <v>-4.0490502123105898</v>
      </c>
      <c r="BH38" s="11">
        <f t="shared" si="18"/>
        <v>-9.2406031129781852</v>
      </c>
      <c r="BI38" s="11">
        <f t="shared" si="19"/>
        <v>-5.4324010421975544</v>
      </c>
      <c r="BJ38" s="11">
        <f t="shared" si="20"/>
        <v>-3.5430976004087622</v>
      </c>
      <c r="BK38" s="11">
        <f t="shared" si="21"/>
        <v>-5.4900124236421988</v>
      </c>
      <c r="BL38" s="11">
        <f t="shared" si="22"/>
        <v>-4.0457705589415749</v>
      </c>
      <c r="BM38" s="11">
        <f t="shared" si="23"/>
        <v>-1.9666975815538112</v>
      </c>
      <c r="BN38" s="11">
        <f t="shared" si="24"/>
        <v>-5.5465173371846088</v>
      </c>
      <c r="BO38" s="11">
        <f t="shared" si="25"/>
        <v>-3.8608951815455317</v>
      </c>
      <c r="BP38" s="11">
        <f t="shared" si="26"/>
        <v>-6.6792514846165219</v>
      </c>
      <c r="BQ38" s="11">
        <f t="shared" si="27"/>
        <v>-1.6900033399327441</v>
      </c>
      <c r="BR38" s="11">
        <f t="shared" si="28"/>
        <v>-1.4985421063402615</v>
      </c>
      <c r="BS38" s="11">
        <f t="shared" si="29"/>
        <v>-2.0382881019782584</v>
      </c>
      <c r="BT38" s="11">
        <f t="shared" si="30"/>
        <v>-3.323842767344809</v>
      </c>
      <c r="BU38" s="11">
        <f t="shared" si="31"/>
        <v>-5.8059165820352199</v>
      </c>
      <c r="BV38" s="11">
        <f t="shared" si="32"/>
        <v>-5.8445279368033454</v>
      </c>
      <c r="BW38" s="11">
        <f t="shared" si="33"/>
        <v>-7.1464849385551865</v>
      </c>
      <c r="BX38" s="11">
        <f t="shared" si="34"/>
        <v>-4.0477700108827452</v>
      </c>
    </row>
    <row r="39" spans="1:76" x14ac:dyDescent="0.25">
      <c r="A39" s="4">
        <v>200901</v>
      </c>
      <c r="B39" s="5">
        <v>102.46119698356969</v>
      </c>
      <c r="C39" s="5">
        <v>99.563573129340782</v>
      </c>
      <c r="D39" s="5">
        <v>100.72955580909735</v>
      </c>
      <c r="E39" s="5">
        <v>101.63112731452576</v>
      </c>
      <c r="F39" s="5">
        <v>99.844085125584542</v>
      </c>
      <c r="G39" s="5">
        <v>101.66454984335951</v>
      </c>
      <c r="H39" s="5">
        <v>100.69654541547537</v>
      </c>
      <c r="I39" s="5">
        <v>100.36053566675719</v>
      </c>
      <c r="J39" s="5">
        <v>100.32976685751726</v>
      </c>
      <c r="K39" s="5">
        <v>101.93302938427607</v>
      </c>
      <c r="L39" s="5">
        <v>99.906915355209335</v>
      </c>
      <c r="M39" s="5">
        <v>101.0437545179056</v>
      </c>
      <c r="N39" s="5">
        <v>100.63965904139283</v>
      </c>
      <c r="O39" s="5">
        <v>101.44997601219009</v>
      </c>
      <c r="P39" s="5">
        <v>100.16515229015441</v>
      </c>
      <c r="Q39" s="5">
        <v>100.03060324762667</v>
      </c>
      <c r="R39" s="5">
        <v>100.13268212398663</v>
      </c>
      <c r="S39" s="5">
        <v>100.88964632744447</v>
      </c>
      <c r="U39" s="10">
        <f t="shared" si="65"/>
        <v>-1.2179116083011921</v>
      </c>
      <c r="V39" s="10">
        <f t="shared" si="66"/>
        <v>-1.4550186965293976</v>
      </c>
      <c r="W39" s="10">
        <f t="shared" si="67"/>
        <v>-2.584560521454049</v>
      </c>
      <c r="X39" s="10">
        <f t="shared" si="68"/>
        <v>-1.57820919038828</v>
      </c>
      <c r="Y39" s="10">
        <f t="shared" si="69"/>
        <v>-1.9802789865945192</v>
      </c>
      <c r="Z39" s="10">
        <f t="shared" si="70"/>
        <v>-1.4819827403622976</v>
      </c>
      <c r="AA39" s="10">
        <f t="shared" si="71"/>
        <v>-1.3888874836853526</v>
      </c>
      <c r="AB39" s="10">
        <f t="shared" si="72"/>
        <v>-1.365545477657093</v>
      </c>
      <c r="AC39" s="10">
        <f t="shared" si="73"/>
        <v>-1.7347985775157171</v>
      </c>
      <c r="AD39" s="10">
        <f t="shared" si="74"/>
        <v>-2.5115132774780835</v>
      </c>
      <c r="AE39" s="10">
        <f t="shared" si="75"/>
        <v>-1.2944034590810838</v>
      </c>
      <c r="AF39" s="10">
        <f t="shared" si="76"/>
        <v>-1.6923766788188299</v>
      </c>
      <c r="AG39" s="10">
        <f t="shared" si="77"/>
        <v>-0.97821494232764872</v>
      </c>
      <c r="AH39" s="10">
        <f t="shared" si="78"/>
        <v>-2.0303816287965071</v>
      </c>
      <c r="AI39" s="10">
        <f t="shared" si="79"/>
        <v>-1.944480727638731</v>
      </c>
      <c r="AJ39" s="10">
        <f t="shared" si="80"/>
        <v>-1.9804084304032465</v>
      </c>
      <c r="AK39" s="10">
        <f t="shared" si="81"/>
        <v>-2.056882169497054</v>
      </c>
      <c r="AL39" s="10">
        <f t="shared" si="82"/>
        <v>-1.5973943309352978</v>
      </c>
      <c r="AM39" s="10"/>
      <c r="AN39" s="10">
        <f t="shared" ref="AN39:BE39" si="86">(B39/B35-1)*100</f>
        <v>-3.1147465044452871</v>
      </c>
      <c r="AO39" s="10">
        <f t="shared" si="86"/>
        <v>-4.015669027179058</v>
      </c>
      <c r="AP39" s="10">
        <f t="shared" si="86"/>
        <v>-4.6269799976200732</v>
      </c>
      <c r="AQ39" s="10">
        <f t="shared" si="86"/>
        <v>-3.4447202660666809</v>
      </c>
      <c r="AR39" s="10">
        <f t="shared" si="86"/>
        <v>-4.396372936922166</v>
      </c>
      <c r="AS39" s="10">
        <f t="shared" si="86"/>
        <v>-3.3288212850817622</v>
      </c>
      <c r="AT39" s="10">
        <f t="shared" si="86"/>
        <v>-2.5017987999038316</v>
      </c>
      <c r="AU39" s="10">
        <f t="shared" si="86"/>
        <v>-3.2364264213664895</v>
      </c>
      <c r="AV39" s="10">
        <f t="shared" si="86"/>
        <v>-3.8033638661263414</v>
      </c>
      <c r="AW39" s="10">
        <f t="shared" si="86"/>
        <v>-5.418147521312866</v>
      </c>
      <c r="AX39" s="10">
        <f t="shared" si="86"/>
        <v>-1.698421188867405</v>
      </c>
      <c r="AY39" s="10">
        <f t="shared" si="86"/>
        <v>-2.615394570033347</v>
      </c>
      <c r="AZ39" s="10">
        <f t="shared" si="86"/>
        <v>-1.5593346018343501</v>
      </c>
      <c r="BA39" s="10">
        <f t="shared" si="86"/>
        <v>-3.7240479549059624</v>
      </c>
      <c r="BB39" s="10">
        <f t="shared" si="86"/>
        <v>-3.5712154012622954</v>
      </c>
      <c r="BC39" s="10">
        <f t="shared" si="86"/>
        <v>-3.357563058392532</v>
      </c>
      <c r="BD39" s="10">
        <f t="shared" si="86"/>
        <v>-4.6697796012800108</v>
      </c>
      <c r="BE39" s="10">
        <f t="shared" si="86"/>
        <v>-3.2734945596168297</v>
      </c>
      <c r="BG39" s="11">
        <f t="shared" si="35"/>
        <v>-4.8716464332047682</v>
      </c>
      <c r="BH39" s="11">
        <f t="shared" si="18"/>
        <v>-5.8200747861175905</v>
      </c>
      <c r="BI39" s="11">
        <f t="shared" si="19"/>
        <v>-10.338242085816196</v>
      </c>
      <c r="BJ39" s="11">
        <f t="shared" si="20"/>
        <v>-6.31283676155312</v>
      </c>
      <c r="BK39" s="11">
        <f t="shared" si="21"/>
        <v>-7.9211159463780767</v>
      </c>
      <c r="BL39" s="11">
        <f t="shared" si="22"/>
        <v>-5.9279309614491904</v>
      </c>
      <c r="BM39" s="11">
        <f t="shared" si="23"/>
        <v>-5.5555499347414106</v>
      </c>
      <c r="BN39" s="11">
        <f t="shared" si="24"/>
        <v>-5.462181910628372</v>
      </c>
      <c r="BO39" s="11">
        <f t="shared" si="25"/>
        <v>-6.9391943100628684</v>
      </c>
      <c r="BP39" s="11">
        <f t="shared" si="26"/>
        <v>-10.046053109912334</v>
      </c>
      <c r="BQ39" s="11">
        <f t="shared" si="27"/>
        <v>-5.1776138363243351</v>
      </c>
      <c r="BR39" s="11">
        <f t="shared" si="28"/>
        <v>-6.7695067152753197</v>
      </c>
      <c r="BS39" s="11">
        <f t="shared" si="29"/>
        <v>-3.9128597693105949</v>
      </c>
      <c r="BT39" s="11">
        <f t="shared" si="30"/>
        <v>-8.1215265151860283</v>
      </c>
      <c r="BU39" s="11">
        <f t="shared" si="31"/>
        <v>-7.7779229105549241</v>
      </c>
      <c r="BV39" s="11">
        <f t="shared" si="32"/>
        <v>-7.9216337216129862</v>
      </c>
      <c r="BW39" s="11">
        <f t="shared" si="33"/>
        <v>-8.2275286779882162</v>
      </c>
      <c r="BX39" s="11">
        <f t="shared" si="34"/>
        <v>-6.3895773237411913</v>
      </c>
    </row>
    <row r="40" spans="1:76" x14ac:dyDescent="0.25">
      <c r="A40" s="4">
        <v>200902</v>
      </c>
      <c r="B40" s="5">
        <v>101.3717544055848</v>
      </c>
      <c r="C40" s="5">
        <v>99.276621614383998</v>
      </c>
      <c r="D40" s="5">
        <v>99.622629918184259</v>
      </c>
      <c r="E40" s="5">
        <v>100.2899157697982</v>
      </c>
      <c r="F40" s="5">
        <v>98.780020345632124</v>
      </c>
      <c r="G40" s="5">
        <v>100.59516165848709</v>
      </c>
      <c r="H40" s="5">
        <v>99.847044882312559</v>
      </c>
      <c r="I40" s="5">
        <v>100.43713950218363</v>
      </c>
      <c r="J40" s="5">
        <v>99.628857088543739</v>
      </c>
      <c r="K40" s="5">
        <v>100.35283285780382</v>
      </c>
      <c r="L40" s="5">
        <v>99.066442216534796</v>
      </c>
      <c r="M40" s="5">
        <v>99.573618697007092</v>
      </c>
      <c r="N40" s="5">
        <v>99.76291966891759</v>
      </c>
      <c r="O40" s="5">
        <v>99.766392939632055</v>
      </c>
      <c r="P40" s="5">
        <v>99.413127750768325</v>
      </c>
      <c r="Q40" s="5">
        <v>98.816003733560237</v>
      </c>
      <c r="R40" s="5">
        <v>99.383473033617506</v>
      </c>
      <c r="S40" s="5">
        <v>99.91234012752237</v>
      </c>
      <c r="U40" s="10">
        <f t="shared" si="65"/>
        <v>-1.0632733269352657</v>
      </c>
      <c r="V40" s="10">
        <f t="shared" si="66"/>
        <v>-0.28820933795135062</v>
      </c>
      <c r="W40" s="10">
        <f t="shared" si="67"/>
        <v>-1.0989087383755924</v>
      </c>
      <c r="X40" s="10">
        <f t="shared" si="68"/>
        <v>-1.3196857893515324</v>
      </c>
      <c r="Y40" s="10">
        <f t="shared" si="69"/>
        <v>-1.0657264059398486</v>
      </c>
      <c r="Z40" s="10">
        <f t="shared" si="70"/>
        <v>-1.0518791324213739</v>
      </c>
      <c r="AA40" s="10">
        <f t="shared" si="71"/>
        <v>-0.84362430673043942</v>
      </c>
      <c r="AB40" s="10">
        <f t="shared" si="72"/>
        <v>7.6328643442868938E-2</v>
      </c>
      <c r="AC40" s="10">
        <f t="shared" si="73"/>
        <v>-0.69860599792772593</v>
      </c>
      <c r="AD40" s="10">
        <f t="shared" si="74"/>
        <v>-1.5502301226769988</v>
      </c>
      <c r="AE40" s="10">
        <f t="shared" si="75"/>
        <v>-0.84125621903781145</v>
      </c>
      <c r="AF40" s="10">
        <f t="shared" si="76"/>
        <v>-1.4549497174889625</v>
      </c>
      <c r="AG40" s="10">
        <f t="shared" si="77"/>
        <v>-0.871166874794993</v>
      </c>
      <c r="AH40" s="10">
        <f t="shared" si="78"/>
        <v>-1.6595204244856054</v>
      </c>
      <c r="AI40" s="10">
        <f t="shared" si="79"/>
        <v>-0.75078460142270487</v>
      </c>
      <c r="AJ40" s="10">
        <f t="shared" si="80"/>
        <v>-1.214227920889055</v>
      </c>
      <c r="AK40" s="10">
        <f t="shared" si="81"/>
        <v>-0.74821634103582335</v>
      </c>
      <c r="AL40" s="10">
        <f t="shared" si="82"/>
        <v>-0.96868830003643547</v>
      </c>
      <c r="AM40" s="10"/>
      <c r="AN40" s="10">
        <f t="shared" ref="AN40:BE40" si="87">(B40/B36-1)*100</f>
        <v>-4.0436526048103545</v>
      </c>
      <c r="AO40" s="10">
        <f t="shared" si="87"/>
        <v>-4.4098864070256205</v>
      </c>
      <c r="AP40" s="10">
        <f t="shared" si="87"/>
        <v>-5.7424592164785686</v>
      </c>
      <c r="AQ40" s="10">
        <f t="shared" si="87"/>
        <v>-4.8448052460622559</v>
      </c>
      <c r="AR40" s="10">
        <f t="shared" si="87"/>
        <v>-5.5839619982147042</v>
      </c>
      <c r="AS40" s="10">
        <f t="shared" si="87"/>
        <v>-4.5459651352870996</v>
      </c>
      <c r="AT40" s="10">
        <f t="shared" si="87"/>
        <v>-3.0974968360831467</v>
      </c>
      <c r="AU40" s="10">
        <f t="shared" si="87"/>
        <v>-2.8286203372824725</v>
      </c>
      <c r="AV40" s="10">
        <f t="shared" si="87"/>
        <v>-4.2116951968574128</v>
      </c>
      <c r="AW40" s="10">
        <f t="shared" si="87"/>
        <v>-6.7241262399246544</v>
      </c>
      <c r="AX40" s="10">
        <f t="shared" si="87"/>
        <v>-2.9885360480273682</v>
      </c>
      <c r="AY40" s="10">
        <f t="shared" si="87"/>
        <v>-4.2218503895718236</v>
      </c>
      <c r="AZ40" s="10">
        <f t="shared" si="87"/>
        <v>-2.8437153512742008</v>
      </c>
      <c r="BA40" s="10">
        <f t="shared" si="87"/>
        <v>-5.4602462393070539</v>
      </c>
      <c r="BB40" s="10">
        <f t="shared" si="87"/>
        <v>-4.761382038861905</v>
      </c>
      <c r="BC40" s="10">
        <f t="shared" si="87"/>
        <v>-5.0465029467127387</v>
      </c>
      <c r="BD40" s="10">
        <f t="shared" si="87"/>
        <v>-5.3097707734166111</v>
      </c>
      <c r="BE40" s="10">
        <f t="shared" si="87"/>
        <v>-4.2625365543056297</v>
      </c>
      <c r="BG40" s="11">
        <f t="shared" si="35"/>
        <v>-4.2530933077410626</v>
      </c>
      <c r="BH40" s="11">
        <f t="shared" si="18"/>
        <v>-1.1528373518054025</v>
      </c>
      <c r="BI40" s="11">
        <f t="shared" si="19"/>
        <v>-4.3956349535023698</v>
      </c>
      <c r="BJ40" s="11">
        <f t="shared" si="20"/>
        <v>-5.2787431574061294</v>
      </c>
      <c r="BK40" s="11">
        <f t="shared" si="21"/>
        <v>-4.2629056237593943</v>
      </c>
      <c r="BL40" s="11">
        <f t="shared" si="22"/>
        <v>-4.2075165296854955</v>
      </c>
      <c r="BM40" s="11">
        <f t="shared" si="23"/>
        <v>-3.3744972269217577</v>
      </c>
      <c r="BN40" s="11">
        <f t="shared" si="24"/>
        <v>0.30531457377147575</v>
      </c>
      <c r="BO40" s="11">
        <f t="shared" si="25"/>
        <v>-2.7944239917109037</v>
      </c>
      <c r="BP40" s="11">
        <f t="shared" si="26"/>
        <v>-6.2009204907079951</v>
      </c>
      <c r="BQ40" s="11">
        <f t="shared" si="27"/>
        <v>-3.3650248761512458</v>
      </c>
      <c r="BR40" s="11">
        <f t="shared" si="28"/>
        <v>-5.8197988699558501</v>
      </c>
      <c r="BS40" s="11">
        <f t="shared" si="29"/>
        <v>-3.484667499179972</v>
      </c>
      <c r="BT40" s="11">
        <f t="shared" si="30"/>
        <v>-6.6380816979424218</v>
      </c>
      <c r="BU40" s="11">
        <f t="shared" si="31"/>
        <v>-3.0031384056908195</v>
      </c>
      <c r="BV40" s="11">
        <f t="shared" si="32"/>
        <v>-4.8569116835562198</v>
      </c>
      <c r="BW40" s="11">
        <f t="shared" si="33"/>
        <v>-2.9928653641432934</v>
      </c>
      <c r="BX40" s="11">
        <f t="shared" si="34"/>
        <v>-3.8747532001457419</v>
      </c>
    </row>
    <row r="41" spans="1:76" x14ac:dyDescent="0.25">
      <c r="A41" s="4">
        <v>200903</v>
      </c>
      <c r="B41" s="5">
        <v>100.7879908124185</v>
      </c>
      <c r="C41" s="5">
        <v>99.04322229685252</v>
      </c>
      <c r="D41" s="5">
        <v>99.07386430770417</v>
      </c>
      <c r="E41" s="5">
        <v>99.792621936502542</v>
      </c>
      <c r="F41" s="5">
        <v>98.572746698830684</v>
      </c>
      <c r="G41" s="5">
        <v>99.969998531561075</v>
      </c>
      <c r="H41" s="5">
        <v>99.246181345641048</v>
      </c>
      <c r="I41" s="5">
        <v>100.197420673132</v>
      </c>
      <c r="J41" s="5">
        <v>99.376397212113289</v>
      </c>
      <c r="K41" s="5">
        <v>100.22439329689715</v>
      </c>
      <c r="L41" s="5">
        <v>98.671129754611457</v>
      </c>
      <c r="M41" s="5">
        <v>99.047225367849464</v>
      </c>
      <c r="N41" s="5">
        <v>99.556301115486065</v>
      </c>
      <c r="O41" s="5">
        <v>99.379100614017361</v>
      </c>
      <c r="P41" s="5">
        <v>99.450618609933088</v>
      </c>
      <c r="Q41" s="5">
        <v>98.78448574363766</v>
      </c>
      <c r="R41" s="5">
        <v>99.322877326298453</v>
      </c>
      <c r="S41" s="5">
        <v>99.602794979332089</v>
      </c>
      <c r="U41" s="10">
        <f t="shared" si="65"/>
        <v>-0.57586415130064239</v>
      </c>
      <c r="V41" s="10">
        <f t="shared" si="66"/>
        <v>-0.23509997997117615</v>
      </c>
      <c r="W41" s="10">
        <f t="shared" si="67"/>
        <v>-0.55084433218713924</v>
      </c>
      <c r="X41" s="10">
        <f t="shared" si="68"/>
        <v>-0.49585626777982617</v>
      </c>
      <c r="Y41" s="10">
        <f t="shared" si="69"/>
        <v>-0.20983357370871758</v>
      </c>
      <c r="Z41" s="10">
        <f t="shared" si="70"/>
        <v>-0.62146440904224942</v>
      </c>
      <c r="AA41" s="10">
        <f t="shared" si="71"/>
        <v>-0.60178399609095434</v>
      </c>
      <c r="AB41" s="10">
        <f t="shared" si="72"/>
        <v>-0.23867548422803475</v>
      </c>
      <c r="AC41" s="10">
        <f t="shared" si="73"/>
        <v>-0.2534003538814833</v>
      </c>
      <c r="AD41" s="10">
        <f t="shared" si="74"/>
        <v>-0.1279879772688286</v>
      </c>
      <c r="AE41" s="10">
        <f t="shared" si="75"/>
        <v>-0.399037709519523</v>
      </c>
      <c r="AF41" s="10">
        <f t="shared" si="76"/>
        <v>-0.52864738275646417</v>
      </c>
      <c r="AG41" s="10">
        <f t="shared" si="77"/>
        <v>-0.20710956948456483</v>
      </c>
      <c r="AH41" s="10">
        <f t="shared" si="78"/>
        <v>-0.3881991863222356</v>
      </c>
      <c r="AI41" s="10">
        <f t="shared" si="79"/>
        <v>3.771218149253297E-2</v>
      </c>
      <c r="AJ41" s="10">
        <f t="shared" si="80"/>
        <v>-3.1895633026768344E-2</v>
      </c>
      <c r="AK41" s="10">
        <f t="shared" si="81"/>
        <v>-6.0971613759719379E-2</v>
      </c>
      <c r="AL41" s="10">
        <f t="shared" si="82"/>
        <v>-0.30981673314346425</v>
      </c>
      <c r="AM41" s="10"/>
      <c r="AN41" s="10">
        <f t="shared" ref="AN41:BE41" si="88">(B41/B37-1)*100</f>
        <v>-3.8146424254170253</v>
      </c>
      <c r="AO41" s="10">
        <f t="shared" si="88"/>
        <v>-4.2346857890642635</v>
      </c>
      <c r="AP41" s="10">
        <f t="shared" si="88"/>
        <v>-5.4870310995366207</v>
      </c>
      <c r="AQ41" s="10">
        <f t="shared" si="88"/>
        <v>-4.2146819949827492</v>
      </c>
      <c r="AR41" s="10">
        <f t="shared" si="88"/>
        <v>-4.5565807414561288</v>
      </c>
      <c r="AS41" s="10">
        <f t="shared" si="88"/>
        <v>-4.1039317301736489</v>
      </c>
      <c r="AT41" s="10">
        <f t="shared" si="88"/>
        <v>-3.2870766138613283</v>
      </c>
      <c r="AU41" s="10">
        <f t="shared" si="88"/>
        <v>-2.8913264685786033</v>
      </c>
      <c r="AV41" s="10">
        <f t="shared" si="88"/>
        <v>-3.6080162932393356</v>
      </c>
      <c r="AW41" s="10">
        <f t="shared" si="88"/>
        <v>-5.7462367300595059</v>
      </c>
      <c r="AX41" s="10">
        <f t="shared" si="88"/>
        <v>-2.9272030496202639</v>
      </c>
      <c r="AY41" s="10">
        <f t="shared" si="88"/>
        <v>-3.9958605761869714</v>
      </c>
      <c r="AZ41" s="10">
        <f t="shared" si="88"/>
        <v>-2.5433124787337169</v>
      </c>
      <c r="BA41" s="10">
        <f t="shared" si="88"/>
        <v>-4.8276844779176598</v>
      </c>
      <c r="BB41" s="10">
        <f t="shared" si="88"/>
        <v>-4.0570677651668108</v>
      </c>
      <c r="BC41" s="10">
        <f t="shared" si="88"/>
        <v>-4.6158282557058339</v>
      </c>
      <c r="BD41" s="10">
        <f t="shared" si="88"/>
        <v>-4.5847000315548563</v>
      </c>
      <c r="BE41" s="10">
        <f t="shared" si="88"/>
        <v>-3.835599985331517</v>
      </c>
      <c r="BG41" s="11">
        <f t="shared" si="35"/>
        <v>-2.3034566052025696</v>
      </c>
      <c r="BH41" s="11">
        <f t="shared" si="18"/>
        <v>-0.94039991988470462</v>
      </c>
      <c r="BI41" s="11">
        <f t="shared" si="19"/>
        <v>-2.203377328748557</v>
      </c>
      <c r="BJ41" s="11">
        <f t="shared" si="20"/>
        <v>-1.9834250711193047</v>
      </c>
      <c r="BK41" s="11">
        <f t="shared" si="21"/>
        <v>-0.83933429483487032</v>
      </c>
      <c r="BL41" s="11">
        <f t="shared" si="22"/>
        <v>-2.4858576361689977</v>
      </c>
      <c r="BM41" s="11">
        <f t="shared" si="23"/>
        <v>-2.4071359843638174</v>
      </c>
      <c r="BN41" s="11">
        <f t="shared" si="24"/>
        <v>-0.954701936912139</v>
      </c>
      <c r="BO41" s="11">
        <f t="shared" si="25"/>
        <v>-1.0136014155259332</v>
      </c>
      <c r="BP41" s="11">
        <f t="shared" si="26"/>
        <v>-0.5119519090753144</v>
      </c>
      <c r="BQ41" s="11">
        <f t="shared" si="27"/>
        <v>-1.596150838078092</v>
      </c>
      <c r="BR41" s="11">
        <f t="shared" si="28"/>
        <v>-2.1145895310258567</v>
      </c>
      <c r="BS41" s="11">
        <f t="shared" si="29"/>
        <v>-0.8284382779382593</v>
      </c>
      <c r="BT41" s="11">
        <f t="shared" si="30"/>
        <v>-1.5527967452889424</v>
      </c>
      <c r="BU41" s="11">
        <f t="shared" si="31"/>
        <v>0.15084872597013188</v>
      </c>
      <c r="BV41" s="11">
        <f t="shared" si="32"/>
        <v>-0.12758253210707338</v>
      </c>
      <c r="BW41" s="11">
        <f t="shared" si="33"/>
        <v>-0.24388645503887751</v>
      </c>
      <c r="BX41" s="11">
        <f t="shared" si="34"/>
        <v>-1.239266932573857</v>
      </c>
    </row>
    <row r="42" spans="1:76" x14ac:dyDescent="0.25">
      <c r="A42" s="4">
        <v>200904</v>
      </c>
      <c r="B42" s="5">
        <v>100.22682265466881</v>
      </c>
      <c r="C42" s="5">
        <v>99.47514146861613</v>
      </c>
      <c r="D42" s="5">
        <v>99.107627872496636</v>
      </c>
      <c r="E42" s="5">
        <v>99.737418435032822</v>
      </c>
      <c r="F42" s="5">
        <v>98.711800765595186</v>
      </c>
      <c r="G42" s="5">
        <v>99.858925725343525</v>
      </c>
      <c r="H42" s="5">
        <v>99.391685126527264</v>
      </c>
      <c r="I42" s="5">
        <v>100.00552134633656</v>
      </c>
      <c r="J42" s="5">
        <v>99.509969139649371</v>
      </c>
      <c r="K42" s="5">
        <v>99.804061752672879</v>
      </c>
      <c r="L42" s="5">
        <v>98.863678667996467</v>
      </c>
      <c r="M42" s="5">
        <v>99.21747378946263</v>
      </c>
      <c r="N42" s="5">
        <v>99.497232725657497</v>
      </c>
      <c r="O42" s="5">
        <v>99.107065623598928</v>
      </c>
      <c r="P42" s="5">
        <v>99.53508770503484</v>
      </c>
      <c r="Q42" s="5">
        <v>99.037004869220809</v>
      </c>
      <c r="R42" s="5">
        <v>99.207192051494872</v>
      </c>
      <c r="S42" s="5">
        <v>99.539991883150918</v>
      </c>
      <c r="U42" s="10">
        <f t="shared" si="65"/>
        <v>-0.55678077638645629</v>
      </c>
      <c r="V42" s="10">
        <f t="shared" si="66"/>
        <v>0.43609159894764105</v>
      </c>
      <c r="W42" s="10">
        <f t="shared" si="67"/>
        <v>3.4079184281732289E-2</v>
      </c>
      <c r="X42" s="10">
        <f t="shared" si="68"/>
        <v>-5.5318219321709439E-2</v>
      </c>
      <c r="Y42" s="10">
        <f t="shared" si="69"/>
        <v>0.14106745669708598</v>
      </c>
      <c r="Z42" s="10">
        <f t="shared" si="70"/>
        <v>-0.11110613969098626</v>
      </c>
      <c r="AA42" s="10">
        <f t="shared" si="71"/>
        <v>0.14660894647369194</v>
      </c>
      <c r="AB42" s="10">
        <f t="shared" si="72"/>
        <v>-0.19152122430522445</v>
      </c>
      <c r="AC42" s="10">
        <f t="shared" si="73"/>
        <v>0.13441011274637482</v>
      </c>
      <c r="AD42" s="10">
        <f t="shared" si="74"/>
        <v>-0.41939046014387582</v>
      </c>
      <c r="AE42" s="10">
        <f t="shared" si="75"/>
        <v>0.19514209867046439</v>
      </c>
      <c r="AF42" s="10">
        <f t="shared" si="76"/>
        <v>0.17188610885452427</v>
      </c>
      <c r="AG42" s="10">
        <f t="shared" si="77"/>
        <v>-5.9331643669691125E-2</v>
      </c>
      <c r="AH42" s="10">
        <f t="shared" si="78"/>
        <v>-0.27373460691196838</v>
      </c>
      <c r="AI42" s="10">
        <f t="shared" si="79"/>
        <v>8.4935716119627358E-2</v>
      </c>
      <c r="AJ42" s="10">
        <f t="shared" si="80"/>
        <v>0.25562629969899664</v>
      </c>
      <c r="AK42" s="10">
        <f t="shared" si="81"/>
        <v>-0.11647394630295294</v>
      </c>
      <c r="AL42" s="10">
        <f t="shared" si="82"/>
        <v>-6.3053548039693208E-2</v>
      </c>
      <c r="AM42" s="10"/>
      <c r="AN42" s="10">
        <f t="shared" ref="AN42:BE42" si="89">(B42/B38-1)*100</f>
        <v>-3.3720555081916403</v>
      </c>
      <c r="AO42" s="10">
        <f t="shared" si="89"/>
        <v>-1.5425456512061286</v>
      </c>
      <c r="AP42" s="10">
        <f t="shared" si="89"/>
        <v>-4.1531251942292684</v>
      </c>
      <c r="AQ42" s="10">
        <f t="shared" si="89"/>
        <v>-3.4121179948724212</v>
      </c>
      <c r="AR42" s="10">
        <f t="shared" si="89"/>
        <v>-3.0918740994587357</v>
      </c>
      <c r="AS42" s="10">
        <f t="shared" si="89"/>
        <v>-3.2317225296713215</v>
      </c>
      <c r="AT42" s="10">
        <f t="shared" si="89"/>
        <v>-2.6667240195925479</v>
      </c>
      <c r="AU42" s="10">
        <f t="shared" si="89"/>
        <v>-1.7144539764975097</v>
      </c>
      <c r="AV42" s="10">
        <f t="shared" si="89"/>
        <v>-2.5377266655116193</v>
      </c>
      <c r="AW42" s="10">
        <f t="shared" si="89"/>
        <v>-4.5476524360994368</v>
      </c>
      <c r="AX42" s="10">
        <f t="shared" si="89"/>
        <v>-2.3250958708986857</v>
      </c>
      <c r="AY42" s="10">
        <f t="shared" si="89"/>
        <v>-3.4692041412097696</v>
      </c>
      <c r="AZ42" s="10">
        <f t="shared" si="89"/>
        <v>-2.1022757167629469</v>
      </c>
      <c r="BA42" s="10">
        <f t="shared" si="89"/>
        <v>-4.2929157926352772</v>
      </c>
      <c r="BB42" s="10">
        <f t="shared" si="89"/>
        <v>-2.5612751781683873</v>
      </c>
      <c r="BC42" s="10">
        <f t="shared" si="89"/>
        <v>-2.9540315424668728</v>
      </c>
      <c r="BD42" s="10">
        <f t="shared" si="89"/>
        <v>-2.9621348931660463</v>
      </c>
      <c r="BE42" s="10">
        <f t="shared" si="89"/>
        <v>-2.9137783099243419</v>
      </c>
      <c r="BG42" s="11">
        <f t="shared" si="35"/>
        <v>-2.2271231055458252</v>
      </c>
      <c r="BH42" s="11">
        <f t="shared" si="18"/>
        <v>1.7443663957905642</v>
      </c>
      <c r="BI42" s="11">
        <f t="shared" si="19"/>
        <v>0.13631673712692916</v>
      </c>
      <c r="BJ42" s="11">
        <f t="shared" si="20"/>
        <v>-0.22127287728683775</v>
      </c>
      <c r="BK42" s="11">
        <f t="shared" si="21"/>
        <v>0.56426982678834392</v>
      </c>
      <c r="BL42" s="11">
        <f t="shared" si="22"/>
        <v>-0.44442455876394504</v>
      </c>
      <c r="BM42" s="11">
        <f t="shared" si="23"/>
        <v>0.58643578589476775</v>
      </c>
      <c r="BN42" s="11">
        <f t="shared" si="24"/>
        <v>-0.76608489722089779</v>
      </c>
      <c r="BO42" s="11">
        <f t="shared" si="25"/>
        <v>0.53764045098549929</v>
      </c>
      <c r="BP42" s="11">
        <f t="shared" si="26"/>
        <v>-1.6775618405755033</v>
      </c>
      <c r="BQ42" s="11">
        <f t="shared" si="27"/>
        <v>0.78056839468185757</v>
      </c>
      <c r="BR42" s="11">
        <f t="shared" si="28"/>
        <v>0.68754443541809707</v>
      </c>
      <c r="BS42" s="11">
        <f t="shared" si="29"/>
        <v>-0.2373265746787645</v>
      </c>
      <c r="BT42" s="11">
        <f t="shared" si="30"/>
        <v>-1.0949384276478735</v>
      </c>
      <c r="BU42" s="11">
        <f t="shared" si="31"/>
        <v>0.33974286447850943</v>
      </c>
      <c r="BV42" s="11">
        <f t="shared" si="32"/>
        <v>1.0225051987959866</v>
      </c>
      <c r="BW42" s="11">
        <f t="shared" si="33"/>
        <v>-0.46589578521181174</v>
      </c>
      <c r="BX42" s="11">
        <f t="shared" si="34"/>
        <v>-0.25221419215877283</v>
      </c>
    </row>
    <row r="43" spans="1:76" x14ac:dyDescent="0.25">
      <c r="A43" s="4">
        <v>201001</v>
      </c>
      <c r="B43" s="5">
        <v>100.01699435430628</v>
      </c>
      <c r="C43" s="5">
        <v>99.959286215882003</v>
      </c>
      <c r="D43" s="5">
        <v>99.96122042584129</v>
      </c>
      <c r="E43" s="5">
        <v>99.997621375478658</v>
      </c>
      <c r="F43" s="5">
        <v>99.476948791494792</v>
      </c>
      <c r="G43" s="5">
        <v>100.31890085901856</v>
      </c>
      <c r="H43" s="5">
        <v>99.809038008675742</v>
      </c>
      <c r="I43" s="5">
        <v>100.00396163486472</v>
      </c>
      <c r="J43" s="5">
        <v>99.961666333840469</v>
      </c>
      <c r="K43" s="5">
        <v>99.990959784422586</v>
      </c>
      <c r="L43" s="5">
        <v>99.550757419661466</v>
      </c>
      <c r="M43" s="5">
        <v>99.766124183663507</v>
      </c>
      <c r="N43" s="5">
        <v>99.624032763358329</v>
      </c>
      <c r="O43" s="5">
        <v>99.72777662871755</v>
      </c>
      <c r="P43" s="5">
        <v>99.696109069910875</v>
      </c>
      <c r="Q43" s="5">
        <v>99.620919537759619</v>
      </c>
      <c r="R43" s="5">
        <v>100.53124528913926</v>
      </c>
      <c r="S43" s="5">
        <v>99.838096072466328</v>
      </c>
      <c r="U43" s="10">
        <f t="shared" si="65"/>
        <v>-0.20935343933379258</v>
      </c>
      <c r="V43" s="10">
        <f t="shared" si="66"/>
        <v>0.48669922969510893</v>
      </c>
      <c r="W43" s="10">
        <f t="shared" si="67"/>
        <v>0.86127836138183422</v>
      </c>
      <c r="X43" s="10">
        <f t="shared" si="68"/>
        <v>0.26088798419754422</v>
      </c>
      <c r="Y43" s="10">
        <f t="shared" si="69"/>
        <v>0.77513328696794392</v>
      </c>
      <c r="Z43" s="10">
        <f t="shared" si="70"/>
        <v>0.46062495699199513</v>
      </c>
      <c r="AA43" s="10">
        <f t="shared" si="71"/>
        <v>0.41990724034628446</v>
      </c>
      <c r="AB43" s="10">
        <f t="shared" si="72"/>
        <v>-1.559625359526251E-3</v>
      </c>
      <c r="AC43" s="10">
        <f t="shared" si="73"/>
        <v>0.4539215498672311</v>
      </c>
      <c r="AD43" s="10">
        <f t="shared" si="74"/>
        <v>0.18726495542120691</v>
      </c>
      <c r="AE43" s="10">
        <f t="shared" si="75"/>
        <v>0.69497591119620505</v>
      </c>
      <c r="AF43" s="10">
        <f t="shared" si="76"/>
        <v>0.55297758877141945</v>
      </c>
      <c r="AG43" s="10">
        <f t="shared" si="77"/>
        <v>0.12744076817738925</v>
      </c>
      <c r="AH43" s="10">
        <f t="shared" si="78"/>
        <v>0.62630348422991755</v>
      </c>
      <c r="AI43" s="10">
        <f t="shared" si="79"/>
        <v>0.161773469626314</v>
      </c>
      <c r="AJ43" s="10">
        <f t="shared" si="80"/>
        <v>0.58959241478462321</v>
      </c>
      <c r="AK43" s="10">
        <f t="shared" si="81"/>
        <v>1.3346343246537273</v>
      </c>
      <c r="AL43" s="10">
        <f t="shared" si="82"/>
        <v>0.29948183004209206</v>
      </c>
      <c r="AM43" s="10"/>
      <c r="AN43" s="10">
        <f t="shared" ref="AN43:BE43" si="90">(B43/B39-1)*100</f>
        <v>-2.3854909968066829</v>
      </c>
      <c r="AO43" s="10">
        <f t="shared" si="90"/>
        <v>0.39744765490403733</v>
      </c>
      <c r="AP43" s="10">
        <f t="shared" si="90"/>
        <v>-0.76277054642452935</v>
      </c>
      <c r="AQ43" s="10">
        <f t="shared" si="90"/>
        <v>-1.6072890089979586</v>
      </c>
      <c r="AR43" s="10">
        <f t="shared" si="90"/>
        <v>-0.36770964812583573</v>
      </c>
      <c r="AS43" s="10">
        <f t="shared" si="90"/>
        <v>-1.3236167242310803</v>
      </c>
      <c r="AT43" s="10">
        <f t="shared" si="90"/>
        <v>-0.88136827647637972</v>
      </c>
      <c r="AU43" s="10">
        <f t="shared" si="90"/>
        <v>-0.35529307364047247</v>
      </c>
      <c r="AV43" s="10">
        <f t="shared" si="90"/>
        <v>-0.36689063994291837</v>
      </c>
      <c r="AW43" s="10">
        <f t="shared" si="90"/>
        <v>-1.9052407365742985</v>
      </c>
      <c r="AX43" s="10">
        <f t="shared" si="90"/>
        <v>-0.35648977278658345</v>
      </c>
      <c r="AY43" s="10">
        <f t="shared" si="90"/>
        <v>-1.2644327601818106</v>
      </c>
      <c r="AZ43" s="10">
        <f t="shared" si="90"/>
        <v>-1.0091710243342322</v>
      </c>
      <c r="BA43" s="10">
        <f t="shared" si="90"/>
        <v>-1.6975848109275105</v>
      </c>
      <c r="BB43" s="10">
        <f t="shared" si="90"/>
        <v>-0.46826986184259622</v>
      </c>
      <c r="BC43" s="10">
        <f t="shared" si="90"/>
        <v>-0.40955837170438825</v>
      </c>
      <c r="BD43" s="10">
        <f t="shared" si="90"/>
        <v>0.39803504380231391</v>
      </c>
      <c r="BE43" s="10">
        <f t="shared" si="90"/>
        <v>-1.042277669965519</v>
      </c>
      <c r="BG43" s="11">
        <f t="shared" si="35"/>
        <v>-0.83741375733517032</v>
      </c>
      <c r="BH43" s="11">
        <f t="shared" si="18"/>
        <v>1.9467969187804357</v>
      </c>
      <c r="BI43" s="11">
        <f t="shared" si="19"/>
        <v>3.4451134455273369</v>
      </c>
      <c r="BJ43" s="11">
        <f t="shared" si="20"/>
        <v>1.0435519367901769</v>
      </c>
      <c r="BK43" s="11">
        <f t="shared" si="21"/>
        <v>3.1005331478717757</v>
      </c>
      <c r="BL43" s="11">
        <f t="shared" si="22"/>
        <v>1.8424998279679805</v>
      </c>
      <c r="BM43" s="11">
        <f t="shared" si="23"/>
        <v>1.6796289613851378</v>
      </c>
      <c r="BN43" s="11">
        <f t="shared" si="24"/>
        <v>-6.2385014381050041E-3</v>
      </c>
      <c r="BO43" s="11">
        <f t="shared" si="25"/>
        <v>1.8156861994689244</v>
      </c>
      <c r="BP43" s="11">
        <f t="shared" si="26"/>
        <v>0.74905982168482765</v>
      </c>
      <c r="BQ43" s="11">
        <f t="shared" si="27"/>
        <v>2.7799036447848202</v>
      </c>
      <c r="BR43" s="11">
        <f t="shared" si="28"/>
        <v>2.2119103550856778</v>
      </c>
      <c r="BS43" s="11">
        <f t="shared" si="29"/>
        <v>0.50976307270955701</v>
      </c>
      <c r="BT43" s="11">
        <f t="shared" si="30"/>
        <v>2.5052139369196702</v>
      </c>
      <c r="BU43" s="11">
        <f t="shared" si="31"/>
        <v>0.64709387850525601</v>
      </c>
      <c r="BV43" s="11">
        <f t="shared" si="32"/>
        <v>2.3583696591384928</v>
      </c>
      <c r="BW43" s="11">
        <f t="shared" si="33"/>
        <v>5.3385372986149093</v>
      </c>
      <c r="BX43" s="11">
        <f t="shared" si="34"/>
        <v>1.1979273201683682</v>
      </c>
    </row>
    <row r="44" spans="1:76" x14ac:dyDescent="0.25">
      <c r="A44" s="4">
        <v>201002</v>
      </c>
      <c r="B44" s="5">
        <v>100.00187900144284</v>
      </c>
      <c r="C44" s="5">
        <v>99.714490283099735</v>
      </c>
      <c r="D44" s="5">
        <v>99.920050364223101</v>
      </c>
      <c r="E44" s="5">
        <v>99.816392980768427</v>
      </c>
      <c r="F44" s="5">
        <v>99.794454420811732</v>
      </c>
      <c r="G44" s="5">
        <v>100.36495931605582</v>
      </c>
      <c r="H44" s="5">
        <v>100.02133072450529</v>
      </c>
      <c r="I44" s="5">
        <v>100.01095971267422</v>
      </c>
      <c r="J44" s="5">
        <v>100.24327383012808</v>
      </c>
      <c r="K44" s="5">
        <v>100.17042062682644</v>
      </c>
      <c r="L44" s="5">
        <v>99.947044901676776</v>
      </c>
      <c r="M44" s="5">
        <v>100.17324140162566</v>
      </c>
      <c r="N44" s="5">
        <v>99.861414768580431</v>
      </c>
      <c r="O44" s="5">
        <v>99.972539554874686</v>
      </c>
      <c r="P44" s="5">
        <v>99.828708752373913</v>
      </c>
      <c r="Q44" s="5">
        <v>100.10083296289147</v>
      </c>
      <c r="R44" s="5">
        <v>100.12517612888612</v>
      </c>
      <c r="S44" s="5">
        <v>100.02615874630469</v>
      </c>
      <c r="U44" s="10">
        <f t="shared" si="65"/>
        <v>-1.5112784543280799E-2</v>
      </c>
      <c r="V44" s="10">
        <f t="shared" si="66"/>
        <v>-0.24489563906406886</v>
      </c>
      <c r="W44" s="10">
        <f t="shared" si="67"/>
        <v>-4.1186033386553245E-2</v>
      </c>
      <c r="X44" s="10">
        <f t="shared" si="68"/>
        <v>-0.18123270555581161</v>
      </c>
      <c r="Y44" s="10">
        <f t="shared" si="69"/>
        <v>0.31917507842187387</v>
      </c>
      <c r="Z44" s="10">
        <f t="shared" si="70"/>
        <v>4.5912043137308345E-2</v>
      </c>
      <c r="AA44" s="10">
        <f t="shared" si="71"/>
        <v>0.21269888986514829</v>
      </c>
      <c r="AB44" s="10">
        <f t="shared" si="72"/>
        <v>6.9978005821980105E-3</v>
      </c>
      <c r="AC44" s="10">
        <f t="shared" si="73"/>
        <v>0.28171548816235958</v>
      </c>
      <c r="AD44" s="10">
        <f t="shared" si="74"/>
        <v>0.17947706751766379</v>
      </c>
      <c r="AE44" s="10">
        <f t="shared" si="75"/>
        <v>0.39807580804709364</v>
      </c>
      <c r="AF44" s="10">
        <f t="shared" si="76"/>
        <v>0.40807159874496346</v>
      </c>
      <c r="AG44" s="10">
        <f t="shared" si="77"/>
        <v>0.23827785187733319</v>
      </c>
      <c r="AH44" s="10">
        <f t="shared" si="78"/>
        <v>0.24543104682697159</v>
      </c>
      <c r="AI44" s="10">
        <f t="shared" si="79"/>
        <v>0.13300386915806595</v>
      </c>
      <c r="AJ44" s="10">
        <f t="shared" si="80"/>
        <v>0.48173960585653486</v>
      </c>
      <c r="AK44" s="10">
        <f t="shared" si="81"/>
        <v>-0.4039233365559558</v>
      </c>
      <c r="AL44" s="10">
        <f t="shared" si="82"/>
        <v>0.18836764845941989</v>
      </c>
      <c r="AM44" s="10"/>
      <c r="AN44" s="10">
        <f t="shared" ref="AN44:BE44" si="91">(B44/B40-1)*100</f>
        <v>-1.3513383606454377</v>
      </c>
      <c r="AO44" s="10">
        <f t="shared" si="91"/>
        <v>0.44105919560450957</v>
      </c>
      <c r="AP44" s="10">
        <f t="shared" si="91"/>
        <v>0.2985470733738893</v>
      </c>
      <c r="AQ44" s="10">
        <f t="shared" si="91"/>
        <v>-0.47215394029912483</v>
      </c>
      <c r="AR44" s="10">
        <f t="shared" si="91"/>
        <v>1.026962812550658</v>
      </c>
      <c r="AS44" s="10">
        <f t="shared" si="91"/>
        <v>-0.22884037227633991</v>
      </c>
      <c r="AT44" s="10">
        <f t="shared" si="91"/>
        <v>0.17455282967879793</v>
      </c>
      <c r="AU44" s="10">
        <f t="shared" si="91"/>
        <v>-0.42432489776368376</v>
      </c>
      <c r="AV44" s="10">
        <f t="shared" si="91"/>
        <v>0.61670560070590241</v>
      </c>
      <c r="AW44" s="10">
        <f t="shared" si="91"/>
        <v>-0.18177088357420601</v>
      </c>
      <c r="AX44" s="10">
        <f t="shared" si="91"/>
        <v>0.8889010904592709</v>
      </c>
      <c r="AY44" s="10">
        <f t="shared" si="91"/>
        <v>0.60219033160093804</v>
      </c>
      <c r="AZ44" s="10">
        <f t="shared" si="91"/>
        <v>9.872916709907642E-2</v>
      </c>
      <c r="BA44" s="10">
        <f t="shared" si="91"/>
        <v>0.20662931591339806</v>
      </c>
      <c r="BB44" s="10">
        <f t="shared" si="91"/>
        <v>0.41803432907518978</v>
      </c>
      <c r="BC44" s="10">
        <f t="shared" si="91"/>
        <v>1.3002238309449909</v>
      </c>
      <c r="BD44" s="10">
        <f t="shared" si="91"/>
        <v>0.74630426229693736</v>
      </c>
      <c r="BE44" s="10">
        <f t="shared" si="91"/>
        <v>0.11391847957624712</v>
      </c>
      <c r="BG44" s="11">
        <f t="shared" si="35"/>
        <v>-6.0451138173123198E-2</v>
      </c>
      <c r="BH44" s="11">
        <f t="shared" si="18"/>
        <v>-0.97958255625627544</v>
      </c>
      <c r="BI44" s="11">
        <f t="shared" si="19"/>
        <v>-0.16474413354621298</v>
      </c>
      <c r="BJ44" s="11">
        <f t="shared" si="20"/>
        <v>-0.72493082222324645</v>
      </c>
      <c r="BK44" s="11">
        <f t="shared" si="21"/>
        <v>1.2767003136874955</v>
      </c>
      <c r="BL44" s="11">
        <f t="shared" si="22"/>
        <v>0.18364817254923338</v>
      </c>
      <c r="BM44" s="11">
        <f t="shared" si="23"/>
        <v>0.85079555946059315</v>
      </c>
      <c r="BN44" s="11">
        <f t="shared" si="24"/>
        <v>2.7991202328792042E-2</v>
      </c>
      <c r="BO44" s="11">
        <f t="shared" si="25"/>
        <v>1.1268619526494383</v>
      </c>
      <c r="BP44" s="11">
        <f t="shared" si="26"/>
        <v>0.71790827007065516</v>
      </c>
      <c r="BQ44" s="11">
        <f t="shared" si="27"/>
        <v>1.5923032321883746</v>
      </c>
      <c r="BR44" s="11">
        <f t="shared" si="28"/>
        <v>1.6322863949798538</v>
      </c>
      <c r="BS44" s="11">
        <f t="shared" si="29"/>
        <v>0.95311140750933276</v>
      </c>
      <c r="BT44" s="11">
        <f t="shared" si="30"/>
        <v>0.98172418730788635</v>
      </c>
      <c r="BU44" s="11">
        <f t="shared" si="31"/>
        <v>0.53201547663226378</v>
      </c>
      <c r="BV44" s="11">
        <f t="shared" si="32"/>
        <v>1.9269584234261394</v>
      </c>
      <c r="BW44" s="11">
        <f t="shared" si="33"/>
        <v>-1.6156933462238232</v>
      </c>
      <c r="BX44" s="11">
        <f t="shared" si="34"/>
        <v>0.75347059383767956</v>
      </c>
    </row>
    <row r="45" spans="1:76" x14ac:dyDescent="0.25">
      <c r="A45" s="4">
        <v>201003</v>
      </c>
      <c r="B45" s="5">
        <v>100.01112709375468</v>
      </c>
      <c r="C45" s="5">
        <v>99.896745084677875</v>
      </c>
      <c r="D45" s="5">
        <v>100.03963790032537</v>
      </c>
      <c r="E45" s="5">
        <v>100.16100190497338</v>
      </c>
      <c r="F45" s="5">
        <v>100.58863963231578</v>
      </c>
      <c r="G45" s="5">
        <v>99.853079228833735</v>
      </c>
      <c r="H45" s="5">
        <v>100.04467622624907</v>
      </c>
      <c r="I45" s="5">
        <v>100.08959344812359</v>
      </c>
      <c r="J45" s="5">
        <v>99.924752357997605</v>
      </c>
      <c r="K45" s="5">
        <v>99.963065577089054</v>
      </c>
      <c r="L45" s="5">
        <v>100.29024903368747</v>
      </c>
      <c r="M45" s="5">
        <v>100.25162862942223</v>
      </c>
      <c r="N45" s="5">
        <v>100.12338110127432</v>
      </c>
      <c r="O45" s="5">
        <v>100.24816197020323</v>
      </c>
      <c r="P45" s="5">
        <v>99.903488561244416</v>
      </c>
      <c r="Q45" s="5">
        <v>100.17694779510772</v>
      </c>
      <c r="R45" s="5">
        <v>99.664768303296214</v>
      </c>
      <c r="S45" s="5">
        <v>100.06727908447628</v>
      </c>
      <c r="U45" s="10">
        <f t="shared" si="65"/>
        <v>9.247918543309197E-3</v>
      </c>
      <c r="V45" s="10">
        <f t="shared" si="66"/>
        <v>0.18277664666459525</v>
      </c>
      <c r="W45" s="10">
        <f t="shared" si="67"/>
        <v>0.11968322240267781</v>
      </c>
      <c r="X45" s="10">
        <f t="shared" si="68"/>
        <v>0.34524281424530567</v>
      </c>
      <c r="Y45" s="10">
        <f t="shared" si="69"/>
        <v>0.79582098635975207</v>
      </c>
      <c r="Z45" s="10">
        <f t="shared" si="70"/>
        <v>-0.51001872636657897</v>
      </c>
      <c r="AA45" s="10">
        <f t="shared" si="71"/>
        <v>2.3340523041115446E-2</v>
      </c>
      <c r="AB45" s="10">
        <f t="shared" si="72"/>
        <v>7.862511836231878E-2</v>
      </c>
      <c r="AC45" s="10">
        <f t="shared" si="73"/>
        <v>-0.31774847324942401</v>
      </c>
      <c r="AD45" s="10">
        <f t="shared" si="74"/>
        <v>-0.20700227516251557</v>
      </c>
      <c r="AE45" s="10">
        <f t="shared" si="75"/>
        <v>0.34338597239000901</v>
      </c>
      <c r="AF45" s="10">
        <f t="shared" si="76"/>
        <v>7.8251663517892034E-2</v>
      </c>
      <c r="AG45" s="10">
        <f t="shared" si="77"/>
        <v>0.26232988316956529</v>
      </c>
      <c r="AH45" s="10">
        <f t="shared" si="78"/>
        <v>0.27569812326038168</v>
      </c>
      <c r="AI45" s="10">
        <f t="shared" si="79"/>
        <v>7.4908119923700056E-2</v>
      </c>
      <c r="AJ45" s="10">
        <f t="shared" si="80"/>
        <v>7.6038160685909517E-2</v>
      </c>
      <c r="AK45" s="10">
        <f t="shared" si="81"/>
        <v>-0.45983222541077229</v>
      </c>
      <c r="AL45" s="10">
        <f t="shared" si="82"/>
        <v>4.1109584419696255E-2</v>
      </c>
      <c r="AM45" s="10"/>
      <c r="AN45" s="10">
        <f t="shared" ref="AN45:BE45" si="92">(B45/B41-1)*100</f>
        <v>-0.7707899645600369</v>
      </c>
      <c r="AO45" s="10">
        <f t="shared" si="92"/>
        <v>0.86176799182398067</v>
      </c>
      <c r="AP45" s="10">
        <f t="shared" si="92"/>
        <v>0.97480157796379086</v>
      </c>
      <c r="AQ45" s="10">
        <f t="shared" si="92"/>
        <v>0.3691454952503781</v>
      </c>
      <c r="AR45" s="10">
        <f t="shared" si="92"/>
        <v>2.0450814256441907</v>
      </c>
      <c r="AS45" s="10">
        <f t="shared" si="92"/>
        <v>-0.11695439076196967</v>
      </c>
      <c r="AT45" s="10">
        <f t="shared" si="92"/>
        <v>0.80455980248461678</v>
      </c>
      <c r="AU45" s="10">
        <f t="shared" si="92"/>
        <v>-0.10761477120271312</v>
      </c>
      <c r="AV45" s="10">
        <f t="shared" si="92"/>
        <v>0.55179616213483218</v>
      </c>
      <c r="AW45" s="10">
        <f t="shared" si="92"/>
        <v>-0.26074263082237481</v>
      </c>
      <c r="AX45" s="10">
        <f t="shared" si="92"/>
        <v>1.6409250437313005</v>
      </c>
      <c r="AY45" s="10">
        <f t="shared" si="92"/>
        <v>1.2159888952969267</v>
      </c>
      <c r="AZ45" s="10">
        <f t="shared" si="92"/>
        <v>0.56960732714490536</v>
      </c>
      <c r="BA45" s="10">
        <f t="shared" si="92"/>
        <v>0.87449106584416292</v>
      </c>
      <c r="BB45" s="10">
        <f t="shared" si="92"/>
        <v>0.4553716785690165</v>
      </c>
      <c r="BC45" s="10">
        <f t="shared" si="92"/>
        <v>1.4095958904758898</v>
      </c>
      <c r="BD45" s="10">
        <f t="shared" si="92"/>
        <v>0.34422178072286425</v>
      </c>
      <c r="BE45" s="10">
        <f t="shared" si="92"/>
        <v>0.46633641680493554</v>
      </c>
      <c r="BG45" s="11">
        <f t="shared" si="35"/>
        <v>3.6991674173236788E-2</v>
      </c>
      <c r="BH45" s="11">
        <f t="shared" si="18"/>
        <v>0.73110658665838102</v>
      </c>
      <c r="BI45" s="11">
        <f t="shared" si="19"/>
        <v>0.47873288961071125</v>
      </c>
      <c r="BJ45" s="11">
        <f t="shared" si="20"/>
        <v>1.3809712569812227</v>
      </c>
      <c r="BK45" s="11">
        <f t="shared" si="21"/>
        <v>3.1832839454390083</v>
      </c>
      <c r="BL45" s="11">
        <f t="shared" si="22"/>
        <v>-2.0400749054663159</v>
      </c>
      <c r="BM45" s="11">
        <f t="shared" si="23"/>
        <v>9.3362092164461785E-2</v>
      </c>
      <c r="BN45" s="11">
        <f t="shared" si="24"/>
        <v>0.31450047344927512</v>
      </c>
      <c r="BO45" s="11">
        <f t="shared" si="25"/>
        <v>-1.2709938929976961</v>
      </c>
      <c r="BP45" s="11">
        <f t="shared" si="26"/>
        <v>-0.82800910065006228</v>
      </c>
      <c r="BQ45" s="11">
        <f t="shared" si="27"/>
        <v>1.373543889560036</v>
      </c>
      <c r="BR45" s="11">
        <f t="shared" si="28"/>
        <v>0.31300665407156814</v>
      </c>
      <c r="BS45" s="11">
        <f t="shared" si="29"/>
        <v>1.0493195326782612</v>
      </c>
      <c r="BT45" s="11">
        <f t="shared" si="30"/>
        <v>1.1027924930415267</v>
      </c>
      <c r="BU45" s="11">
        <f t="shared" si="31"/>
        <v>0.29963247969480022</v>
      </c>
      <c r="BV45" s="11">
        <f t="shared" si="32"/>
        <v>0.30415264274363807</v>
      </c>
      <c r="BW45" s="11">
        <f t="shared" si="33"/>
        <v>-1.8393289016430892</v>
      </c>
      <c r="BX45" s="11">
        <f t="shared" si="34"/>
        <v>0.16443833767878502</v>
      </c>
    </row>
    <row r="46" spans="1:76" x14ac:dyDescent="0.25">
      <c r="A46" s="4">
        <v>201004</v>
      </c>
      <c r="B46" s="5">
        <v>99.969999769045756</v>
      </c>
      <c r="C46" s="5">
        <v>100.42947933572532</v>
      </c>
      <c r="D46" s="5">
        <v>100.07909269486582</v>
      </c>
      <c r="E46" s="5">
        <v>100.02498495121041</v>
      </c>
      <c r="F46" s="5">
        <v>100.13995792381107</v>
      </c>
      <c r="G46" s="5">
        <v>99.463063075422156</v>
      </c>
      <c r="H46" s="5">
        <v>100.12495560910459</v>
      </c>
      <c r="I46" s="5">
        <v>99.89548601211294</v>
      </c>
      <c r="J46" s="5">
        <v>99.870307633967627</v>
      </c>
      <c r="K46" s="5">
        <v>99.875554320833203</v>
      </c>
      <c r="L46" s="5">
        <v>100.21195040666392</v>
      </c>
      <c r="M46" s="5">
        <v>99.809006340562846</v>
      </c>
      <c r="N46" s="5">
        <v>100.39117152491444</v>
      </c>
      <c r="O46" s="5">
        <v>100.05152298196582</v>
      </c>
      <c r="P46" s="5">
        <v>100.57169534571423</v>
      </c>
      <c r="Q46" s="5">
        <v>100.10130018673782</v>
      </c>
      <c r="R46" s="5">
        <v>99.678814233278871</v>
      </c>
      <c r="S46" s="5">
        <v>100.06846668959352</v>
      </c>
      <c r="U46" s="10">
        <f t="shared" si="65"/>
        <v>-4.112274894209067E-2</v>
      </c>
      <c r="V46" s="10">
        <f t="shared" si="66"/>
        <v>0.53328489391308853</v>
      </c>
      <c r="W46" s="10">
        <f t="shared" si="67"/>
        <v>3.9439161684851065E-2</v>
      </c>
      <c r="X46" s="10">
        <f t="shared" si="68"/>
        <v>-0.13579831588745872</v>
      </c>
      <c r="Y46" s="10">
        <f t="shared" si="69"/>
        <v>-0.44605604583657366</v>
      </c>
      <c r="Z46" s="10">
        <f t="shared" si="70"/>
        <v>-0.39059001126823256</v>
      </c>
      <c r="AA46" s="10">
        <f t="shared" si="71"/>
        <v>8.0243533073143247E-2</v>
      </c>
      <c r="AB46" s="10">
        <f t="shared" si="72"/>
        <v>-0.19393368413596068</v>
      </c>
      <c r="AC46" s="10">
        <f t="shared" si="73"/>
        <v>-5.4485723251951335E-2</v>
      </c>
      <c r="AD46" s="10">
        <f t="shared" si="74"/>
        <v>-8.7543589975602742E-2</v>
      </c>
      <c r="AE46" s="10">
        <f t="shared" si="75"/>
        <v>-7.8072023729103268E-2</v>
      </c>
      <c r="AF46" s="10">
        <f t="shared" si="76"/>
        <v>-0.44151131997618442</v>
      </c>
      <c r="AG46" s="10">
        <f t="shared" si="77"/>
        <v>0.26746042801855108</v>
      </c>
      <c r="AH46" s="10">
        <f t="shared" si="78"/>
        <v>-0.19615221304093433</v>
      </c>
      <c r="AI46" s="10">
        <f t="shared" si="79"/>
        <v>0.66885230345101743</v>
      </c>
      <c r="AJ46" s="10">
        <f t="shared" si="80"/>
        <v>-7.5513988033082402E-2</v>
      </c>
      <c r="AK46" s="10">
        <f t="shared" si="81"/>
        <v>1.4093174771567796E-2</v>
      </c>
      <c r="AL46" s="10">
        <f t="shared" si="82"/>
        <v>1.1868066445819281E-3</v>
      </c>
      <c r="AM46" s="10"/>
      <c r="AN46" s="10">
        <f t="shared" ref="AN46:BE46" si="93">(B46/B42-1)*100</f>
        <v>-0.25624167146147681</v>
      </c>
      <c r="AO46" s="10">
        <f t="shared" si="93"/>
        <v>0.95937321929848718</v>
      </c>
      <c r="AP46" s="10">
        <f t="shared" si="93"/>
        <v>0.98021196069690841</v>
      </c>
      <c r="AQ46" s="10">
        <f t="shared" si="93"/>
        <v>0.28832360080073283</v>
      </c>
      <c r="AR46" s="10">
        <f t="shared" si="93"/>
        <v>1.4467947572015527</v>
      </c>
      <c r="AS46" s="10">
        <f t="shared" si="93"/>
        <v>-0.3964218992403068</v>
      </c>
      <c r="AT46" s="10">
        <f t="shared" si="93"/>
        <v>0.73775837651193221</v>
      </c>
      <c r="AU46" s="10">
        <f t="shared" si="93"/>
        <v>-0.11002925912715344</v>
      </c>
      <c r="AV46" s="10">
        <f t="shared" si="93"/>
        <v>0.36211295956947165</v>
      </c>
      <c r="AW46" s="10">
        <f t="shared" si="93"/>
        <v>7.1632924457021296E-2</v>
      </c>
      <c r="AX46" s="10">
        <f t="shared" si="93"/>
        <v>1.3637685314090042</v>
      </c>
      <c r="AY46" s="10">
        <f t="shared" si="93"/>
        <v>0.59619795637553263</v>
      </c>
      <c r="AZ46" s="10">
        <f t="shared" si="93"/>
        <v>0.89845594170623322</v>
      </c>
      <c r="BA46" s="10">
        <f t="shared" si="93"/>
        <v>0.95296672585774012</v>
      </c>
      <c r="BB46" s="10">
        <f t="shared" si="93"/>
        <v>1.0414494672987162</v>
      </c>
      <c r="BC46" s="10">
        <f t="shared" si="93"/>
        <v>1.0746440877553054</v>
      </c>
      <c r="BD46" s="10">
        <f t="shared" si="93"/>
        <v>0.4753911203728034</v>
      </c>
      <c r="BE46" s="10">
        <f t="shared" si="93"/>
        <v>0.53091706804937466</v>
      </c>
      <c r="BG46" s="11">
        <f t="shared" si="35"/>
        <v>-0.16449099576836268</v>
      </c>
      <c r="BH46" s="11">
        <f t="shared" si="18"/>
        <v>2.1331395756523541</v>
      </c>
      <c r="BI46" s="11">
        <f t="shared" si="19"/>
        <v>0.15775664673940426</v>
      </c>
      <c r="BJ46" s="11">
        <f t="shared" si="20"/>
        <v>-0.54319326354983488</v>
      </c>
      <c r="BK46" s="11">
        <f t="shared" si="21"/>
        <v>-1.7842241833462946</v>
      </c>
      <c r="BL46" s="11">
        <f t="shared" si="22"/>
        <v>-1.5623600450729302</v>
      </c>
      <c r="BM46" s="11">
        <f t="shared" si="23"/>
        <v>0.32097413229257299</v>
      </c>
      <c r="BN46" s="11">
        <f t="shared" si="24"/>
        <v>-0.77573473654384273</v>
      </c>
      <c r="BO46" s="11">
        <f t="shared" si="25"/>
        <v>-0.21794289300780534</v>
      </c>
      <c r="BP46" s="11">
        <f t="shared" si="26"/>
        <v>-0.35017435990241097</v>
      </c>
      <c r="BQ46" s="11">
        <f t="shared" si="27"/>
        <v>-0.31228809491641307</v>
      </c>
      <c r="BR46" s="11">
        <f t="shared" si="28"/>
        <v>-1.7660452799047377</v>
      </c>
      <c r="BS46" s="11">
        <f t="shared" si="29"/>
        <v>1.0698417120742043</v>
      </c>
      <c r="BT46" s="11">
        <f t="shared" si="30"/>
        <v>-0.78460885216373732</v>
      </c>
      <c r="BU46" s="11">
        <f t="shared" si="31"/>
        <v>2.6754092138040697</v>
      </c>
      <c r="BV46" s="11">
        <f t="shared" si="32"/>
        <v>-0.30205595213232961</v>
      </c>
      <c r="BW46" s="11">
        <f t="shared" si="33"/>
        <v>5.6372699086271183E-2</v>
      </c>
      <c r="BX46" s="11">
        <f t="shared" si="34"/>
        <v>4.7472265783277123E-3</v>
      </c>
    </row>
    <row r="47" spans="1:76" x14ac:dyDescent="0.25">
      <c r="A47" s="4">
        <v>201101</v>
      </c>
      <c r="B47" s="5">
        <v>99.989723648770664</v>
      </c>
      <c r="C47" s="5">
        <v>99.452875619768008</v>
      </c>
      <c r="D47" s="5">
        <v>99.564121024925086</v>
      </c>
      <c r="E47" s="5">
        <v>99.474978734796835</v>
      </c>
      <c r="F47" s="5">
        <v>99.819436412122656</v>
      </c>
      <c r="G47" s="5">
        <v>98.383616547999225</v>
      </c>
      <c r="H47" s="5">
        <v>99.790044606144392</v>
      </c>
      <c r="I47" s="5">
        <v>99.57968607579221</v>
      </c>
      <c r="J47" s="5">
        <v>98.921104239260529</v>
      </c>
      <c r="K47" s="5">
        <v>99.231220844652924</v>
      </c>
      <c r="L47" s="5">
        <v>99.550217394997546</v>
      </c>
      <c r="M47" s="5">
        <v>98.94689829018678</v>
      </c>
      <c r="N47" s="5">
        <v>100.58277635529515</v>
      </c>
      <c r="O47" s="5">
        <v>99.393526929128541</v>
      </c>
      <c r="P47" s="5">
        <v>100.56345019997605</v>
      </c>
      <c r="Q47" s="5">
        <v>99.706646582233688</v>
      </c>
      <c r="R47" s="5">
        <v>98.95062555500995</v>
      </c>
      <c r="S47" s="5">
        <v>99.666107600266969</v>
      </c>
      <c r="U47" s="10">
        <f t="shared" si="65"/>
        <v>1.9729798710077517E-2</v>
      </c>
      <c r="V47" s="10">
        <f t="shared" si="66"/>
        <v>-0.97242734147074961</v>
      </c>
      <c r="W47" s="10">
        <f t="shared" si="67"/>
        <v>-0.51456468686306156</v>
      </c>
      <c r="X47" s="10">
        <f t="shared" si="68"/>
        <v>-0.54986883195419223</v>
      </c>
      <c r="Y47" s="10">
        <f t="shared" si="69"/>
        <v>-0.32007354340239935</v>
      </c>
      <c r="Z47" s="10">
        <f t="shared" si="70"/>
        <v>-1.0852737629891807</v>
      </c>
      <c r="AA47" s="10">
        <f t="shared" si="71"/>
        <v>-0.33449303515070694</v>
      </c>
      <c r="AB47" s="10">
        <f t="shared" si="72"/>
        <v>-0.31613033674258162</v>
      </c>
      <c r="AC47" s="10">
        <f t="shared" si="73"/>
        <v>-0.95043603769200402</v>
      </c>
      <c r="AD47" s="10">
        <f t="shared" si="74"/>
        <v>-0.64513632045581915</v>
      </c>
      <c r="AE47" s="10">
        <f t="shared" si="75"/>
        <v>-0.66033343227133168</v>
      </c>
      <c r="AF47" s="10">
        <f t="shared" si="76"/>
        <v>-0.8637577729553092</v>
      </c>
      <c r="AG47" s="10">
        <f t="shared" si="77"/>
        <v>0.19085824726445821</v>
      </c>
      <c r="AH47" s="10">
        <f t="shared" si="78"/>
        <v>-0.65765720823248719</v>
      </c>
      <c r="AI47" s="10">
        <f t="shared" si="79"/>
        <v>-8.1982765725907569E-3</v>
      </c>
      <c r="AJ47" s="10">
        <f t="shared" si="80"/>
        <v>-0.39425422423875478</v>
      </c>
      <c r="AK47" s="10">
        <f t="shared" si="81"/>
        <v>-0.73053505287967724</v>
      </c>
      <c r="AL47" s="10">
        <f t="shared" si="82"/>
        <v>-0.40208379586212928</v>
      </c>
      <c r="AM47" s="10"/>
      <c r="AN47" s="10">
        <f t="shared" ref="AN47:BE47" si="94">(B47/B43-1)*100</f>
        <v>-2.7266071842757533E-2</v>
      </c>
      <c r="AO47" s="10">
        <f t="shared" si="94"/>
        <v>-0.5066168590082798</v>
      </c>
      <c r="AP47" s="10">
        <f t="shared" si="94"/>
        <v>-0.39725345411404378</v>
      </c>
      <c r="AQ47" s="10">
        <f t="shared" si="94"/>
        <v>-0.52265507268354217</v>
      </c>
      <c r="AR47" s="10">
        <f t="shared" si="94"/>
        <v>0.34428842539764304</v>
      </c>
      <c r="AS47" s="10">
        <f t="shared" si="94"/>
        <v>-1.9291322915699127</v>
      </c>
      <c r="AT47" s="10">
        <f t="shared" si="94"/>
        <v>-1.9029742105824976E-2</v>
      </c>
      <c r="AU47" s="10">
        <f t="shared" si="94"/>
        <v>-0.42425875148989212</v>
      </c>
      <c r="AV47" s="10">
        <f t="shared" si="94"/>
        <v>-1.0409611331455682</v>
      </c>
      <c r="AW47" s="10">
        <f t="shared" si="94"/>
        <v>-0.75980762801720614</v>
      </c>
      <c r="AX47" s="10">
        <f t="shared" si="94"/>
        <v>-5.4246163255777802E-4</v>
      </c>
      <c r="AY47" s="10">
        <f t="shared" si="94"/>
        <v>-0.8211463562206589</v>
      </c>
      <c r="AZ47" s="10">
        <f t="shared" si="94"/>
        <v>0.96236175684050185</v>
      </c>
      <c r="BA47" s="10">
        <f t="shared" si="94"/>
        <v>-0.33516208912729439</v>
      </c>
      <c r="BB47" s="10">
        <f t="shared" si="94"/>
        <v>0.86998493537693289</v>
      </c>
      <c r="BC47" s="10">
        <f t="shared" si="94"/>
        <v>8.6053255552998031E-2</v>
      </c>
      <c r="BD47" s="10">
        <f t="shared" si="94"/>
        <v>-1.5722671390205778</v>
      </c>
      <c r="BE47" s="10">
        <f t="shared" si="94"/>
        <v>-0.17226737985319707</v>
      </c>
      <c r="BG47" s="11">
        <f t="shared" si="35"/>
        <v>7.891919484031007E-2</v>
      </c>
      <c r="BH47" s="11">
        <f t="shared" si="18"/>
        <v>-3.8897093658829984</v>
      </c>
      <c r="BI47" s="11">
        <f t="shared" si="19"/>
        <v>-2.0582587474522462</v>
      </c>
      <c r="BJ47" s="11">
        <f t="shared" si="20"/>
        <v>-2.1994753278167689</v>
      </c>
      <c r="BK47" s="11">
        <f t="shared" si="21"/>
        <v>-1.2802941736095974</v>
      </c>
      <c r="BL47" s="11">
        <f t="shared" si="22"/>
        <v>-4.3410950519567226</v>
      </c>
      <c r="BM47" s="11">
        <f t="shared" si="23"/>
        <v>-1.3379721406028278</v>
      </c>
      <c r="BN47" s="11">
        <f t="shared" si="24"/>
        <v>-1.2645213469703265</v>
      </c>
      <c r="BO47" s="11">
        <f t="shared" si="25"/>
        <v>-3.8017441507680161</v>
      </c>
      <c r="BP47" s="11">
        <f t="shared" si="26"/>
        <v>-2.5805452818232766</v>
      </c>
      <c r="BQ47" s="11">
        <f t="shared" si="27"/>
        <v>-2.6413337290853267</v>
      </c>
      <c r="BR47" s="11">
        <f t="shared" si="28"/>
        <v>-3.4550310918212368</v>
      </c>
      <c r="BS47" s="11">
        <f t="shared" si="29"/>
        <v>0.76343298905783286</v>
      </c>
      <c r="BT47" s="11">
        <f t="shared" si="30"/>
        <v>-2.6306288329299488</v>
      </c>
      <c r="BU47" s="11">
        <f t="shared" si="31"/>
        <v>-3.2793106290363028E-2</v>
      </c>
      <c r="BV47" s="11">
        <f t="shared" si="32"/>
        <v>-1.5770168969550191</v>
      </c>
      <c r="BW47" s="11">
        <f t="shared" si="33"/>
        <v>-2.922140211518709</v>
      </c>
      <c r="BX47" s="11">
        <f t="shared" si="34"/>
        <v>-1.6083351834485171</v>
      </c>
    </row>
    <row r="48" spans="1:76" x14ac:dyDescent="0.25">
      <c r="A48" s="4">
        <v>201102</v>
      </c>
      <c r="B48" s="5">
        <v>99.513270004506538</v>
      </c>
      <c r="C48" s="5">
        <v>98.790750671668405</v>
      </c>
      <c r="D48" s="5">
        <v>99.030297994795049</v>
      </c>
      <c r="E48" s="5">
        <v>99.744662120839777</v>
      </c>
      <c r="F48" s="5">
        <v>99.188584218118592</v>
      </c>
      <c r="G48" s="5">
        <v>97.601548161202487</v>
      </c>
      <c r="H48" s="5">
        <v>99.770361423603759</v>
      </c>
      <c r="I48" s="5">
        <v>98.719797012443294</v>
      </c>
      <c r="J48" s="5">
        <v>98.194029952806176</v>
      </c>
      <c r="K48" s="5">
        <v>98.312191293160353</v>
      </c>
      <c r="L48" s="5">
        <v>98.836615700259941</v>
      </c>
      <c r="M48" s="5">
        <v>98.414504251064258</v>
      </c>
      <c r="N48" s="5">
        <v>100.46229659915836</v>
      </c>
      <c r="O48" s="5">
        <v>98.719279230820476</v>
      </c>
      <c r="P48" s="5">
        <v>100.40727126772816</v>
      </c>
      <c r="Q48" s="5">
        <v>99.372298196909782</v>
      </c>
      <c r="R48" s="5">
        <v>98.201555131128984</v>
      </c>
      <c r="S48" s="5">
        <v>99.183826503493165</v>
      </c>
      <c r="U48" s="10">
        <f t="shared" si="65"/>
        <v>-0.47650261134608574</v>
      </c>
      <c r="V48" s="10">
        <f t="shared" si="66"/>
        <v>-0.66576752454203803</v>
      </c>
      <c r="W48" s="10">
        <f t="shared" si="67"/>
        <v>-0.53616003901284515</v>
      </c>
      <c r="X48" s="10">
        <f t="shared" si="68"/>
        <v>0.27110675415364938</v>
      </c>
      <c r="Y48" s="10">
        <f t="shared" si="69"/>
        <v>-0.63199334386088157</v>
      </c>
      <c r="Z48" s="10">
        <f t="shared" si="70"/>
        <v>-0.7949172984662356</v>
      </c>
      <c r="AA48" s="10">
        <f t="shared" si="71"/>
        <v>-1.9724595392578426E-2</v>
      </c>
      <c r="AB48" s="10">
        <f t="shared" si="72"/>
        <v>-0.86351855206134864</v>
      </c>
      <c r="AC48" s="10">
        <f t="shared" si="73"/>
        <v>-0.73500421577965547</v>
      </c>
      <c r="AD48" s="10">
        <f t="shared" si="74"/>
        <v>-0.92614959653808393</v>
      </c>
      <c r="AE48" s="10">
        <f t="shared" si="75"/>
        <v>-0.71682585273135091</v>
      </c>
      <c r="AF48" s="10">
        <f t="shared" si="76"/>
        <v>-0.53806036199451901</v>
      </c>
      <c r="AG48" s="10">
        <f t="shared" si="77"/>
        <v>-0.11978169673027006</v>
      </c>
      <c r="AH48" s="10">
        <f t="shared" si="78"/>
        <v>-0.67836177982579793</v>
      </c>
      <c r="AI48" s="10">
        <f t="shared" si="79"/>
        <v>-0.1553038722690081</v>
      </c>
      <c r="AJ48" s="10">
        <f t="shared" si="80"/>
        <v>-0.33533209348100002</v>
      </c>
      <c r="AK48" s="10">
        <f t="shared" si="81"/>
        <v>-0.75701433889827641</v>
      </c>
      <c r="AL48" s="10">
        <f t="shared" si="82"/>
        <v>-0.48389679138278741</v>
      </c>
      <c r="AM48" s="10"/>
      <c r="AN48" s="10">
        <f t="shared" ref="AN48:BE48" si="95">(B48/B44-1)*100</f>
        <v>-0.48859981613871284</v>
      </c>
      <c r="AO48" s="10">
        <f t="shared" si="95"/>
        <v>-0.92638452927827908</v>
      </c>
      <c r="AP48" s="10">
        <f t="shared" si="95"/>
        <v>-0.89046429238653912</v>
      </c>
      <c r="AQ48" s="10">
        <f t="shared" si="95"/>
        <v>-7.186280508300058E-2</v>
      </c>
      <c r="AR48" s="10">
        <f t="shared" si="95"/>
        <v>-0.6071181071227838</v>
      </c>
      <c r="AS48" s="10">
        <f t="shared" si="95"/>
        <v>-2.7533625018978714</v>
      </c>
      <c r="AT48" s="10">
        <f t="shared" si="95"/>
        <v>-0.25091577874802873</v>
      </c>
      <c r="AU48" s="10">
        <f t="shared" si="95"/>
        <v>-1.2910212080159633</v>
      </c>
      <c r="AV48" s="10">
        <f t="shared" si="95"/>
        <v>-2.0442707016877226</v>
      </c>
      <c r="AW48" s="10">
        <f t="shared" si="95"/>
        <v>-1.8550679152967819</v>
      </c>
      <c r="AX48" s="10">
        <f t="shared" si="95"/>
        <v>-1.1110175418485135</v>
      </c>
      <c r="AY48" s="10">
        <f t="shared" si="95"/>
        <v>-1.7556955589667633</v>
      </c>
      <c r="AZ48" s="10">
        <f t="shared" si="95"/>
        <v>0.60171571970055737</v>
      </c>
      <c r="BA48" s="10">
        <f t="shared" si="95"/>
        <v>-1.253604569449096</v>
      </c>
      <c r="BB48" s="10">
        <f t="shared" si="95"/>
        <v>0.57955524276025461</v>
      </c>
      <c r="BC48" s="10">
        <f t="shared" si="95"/>
        <v>-0.72780090276748366</v>
      </c>
      <c r="BD48" s="10">
        <f t="shared" si="95"/>
        <v>-1.9212160938233525</v>
      </c>
      <c r="BE48" s="10">
        <f t="shared" si="95"/>
        <v>-0.84211195688111973</v>
      </c>
      <c r="BG48" s="11">
        <f t="shared" si="35"/>
        <v>-1.9060104453843429</v>
      </c>
      <c r="BH48" s="11">
        <f t="shared" si="18"/>
        <v>-2.6630700981681521</v>
      </c>
      <c r="BI48" s="11">
        <f t="shared" si="19"/>
        <v>-2.1446401560513806</v>
      </c>
      <c r="BJ48" s="11">
        <f t="shared" si="20"/>
        <v>1.0844270166145975</v>
      </c>
      <c r="BK48" s="11">
        <f t="shared" si="21"/>
        <v>-2.5279733754435263</v>
      </c>
      <c r="BL48" s="11">
        <f t="shared" si="22"/>
        <v>-3.1796691938649424</v>
      </c>
      <c r="BM48" s="11">
        <f t="shared" si="23"/>
        <v>-7.8898381570313703E-2</v>
      </c>
      <c r="BN48" s="11">
        <f t="shared" si="24"/>
        <v>-3.4540742082453946</v>
      </c>
      <c r="BO48" s="11">
        <f t="shared" si="25"/>
        <v>-2.9400168631186219</v>
      </c>
      <c r="BP48" s="11">
        <f t="shared" si="26"/>
        <v>-3.7045983861523357</v>
      </c>
      <c r="BQ48" s="11">
        <f t="shared" si="27"/>
        <v>-2.8673034109254036</v>
      </c>
      <c r="BR48" s="11">
        <f t="shared" si="28"/>
        <v>-2.152241447978076</v>
      </c>
      <c r="BS48" s="11">
        <f t="shared" si="29"/>
        <v>-0.47912678692108024</v>
      </c>
      <c r="BT48" s="11">
        <f t="shared" si="30"/>
        <v>-2.7134471193031917</v>
      </c>
      <c r="BU48" s="11">
        <f t="shared" si="31"/>
        <v>-0.62121548907603241</v>
      </c>
      <c r="BV48" s="11">
        <f t="shared" si="32"/>
        <v>-1.3413283739240001</v>
      </c>
      <c r="BW48" s="11">
        <f t="shared" si="33"/>
        <v>-3.0280573555931056</v>
      </c>
      <c r="BX48" s="11">
        <f t="shared" si="34"/>
        <v>-1.9355871655311496</v>
      </c>
    </row>
    <row r="49" spans="1:76" x14ac:dyDescent="0.25">
      <c r="A49" s="4">
        <v>201103</v>
      </c>
      <c r="B49" s="5">
        <v>99.18430151675966</v>
      </c>
      <c r="C49" s="5">
        <v>97.984045111630365</v>
      </c>
      <c r="D49" s="5">
        <v>98.560143225647096</v>
      </c>
      <c r="E49" s="5">
        <v>100.066462838596</v>
      </c>
      <c r="F49" s="5">
        <v>98.831809738850168</v>
      </c>
      <c r="G49" s="5">
        <v>97.163295868285005</v>
      </c>
      <c r="H49" s="5">
        <v>99.328180694076181</v>
      </c>
      <c r="I49" s="5">
        <v>97.45577882962813</v>
      </c>
      <c r="J49" s="5">
        <v>97.777427835027268</v>
      </c>
      <c r="K49" s="5">
        <v>97.797491070338509</v>
      </c>
      <c r="L49" s="5">
        <v>98.055399914372117</v>
      </c>
      <c r="M49" s="5">
        <v>97.407432015971665</v>
      </c>
      <c r="N49" s="5">
        <v>100.7462241240429</v>
      </c>
      <c r="O49" s="5">
        <v>98.455550860002489</v>
      </c>
      <c r="P49" s="5">
        <v>99.657041853036716</v>
      </c>
      <c r="Q49" s="5">
        <v>98.961217964480568</v>
      </c>
      <c r="R49" s="5">
        <v>97.5285313577713</v>
      </c>
      <c r="S49" s="5">
        <v>98.833840575958547</v>
      </c>
      <c r="U49" s="10">
        <f t="shared" si="65"/>
        <v>-0.33057750763488825</v>
      </c>
      <c r="V49" s="10">
        <f t="shared" si="66"/>
        <v>-0.81658004879335833</v>
      </c>
      <c r="W49" s="10">
        <f t="shared" si="67"/>
        <v>-0.47475851195829533</v>
      </c>
      <c r="X49" s="10">
        <f t="shared" si="68"/>
        <v>0.32262450031297352</v>
      </c>
      <c r="Y49" s="10">
        <f t="shared" si="69"/>
        <v>-0.35969308573239323</v>
      </c>
      <c r="Z49" s="10">
        <f t="shared" si="70"/>
        <v>-0.44902186612209016</v>
      </c>
      <c r="AA49" s="10">
        <f t="shared" si="71"/>
        <v>-0.4431984842173442</v>
      </c>
      <c r="AB49" s="10">
        <f t="shared" si="72"/>
        <v>-1.2804100302757249</v>
      </c>
      <c r="AC49" s="10">
        <f t="shared" si="73"/>
        <v>-0.42426420219144889</v>
      </c>
      <c r="AD49" s="10">
        <f t="shared" si="74"/>
        <v>-0.52353651775194354</v>
      </c>
      <c r="AE49" s="10">
        <f t="shared" si="75"/>
        <v>-0.79041130693608963</v>
      </c>
      <c r="AF49" s="10">
        <f t="shared" si="76"/>
        <v>-1.0232965585270426</v>
      </c>
      <c r="AG49" s="10">
        <f t="shared" si="77"/>
        <v>0.28262097771605266</v>
      </c>
      <c r="AH49" s="10">
        <f t="shared" si="78"/>
        <v>-0.26714981397032433</v>
      </c>
      <c r="AI49" s="10">
        <f t="shared" si="79"/>
        <v>-0.74718633941461832</v>
      </c>
      <c r="AJ49" s="10">
        <f t="shared" si="80"/>
        <v>-0.41367688972498984</v>
      </c>
      <c r="AK49" s="10">
        <f t="shared" si="81"/>
        <v>-0.68534940455778903</v>
      </c>
      <c r="AL49" s="10">
        <f t="shared" si="82"/>
        <v>-0.35286592569837572</v>
      </c>
      <c r="AM49" s="10"/>
      <c r="AN49" s="10">
        <f t="shared" ref="AN49:BE49" si="96">(B49/B45-1)*100</f>
        <v>-0.82673358557384669</v>
      </c>
      <c r="AO49" s="10">
        <f t="shared" si="96"/>
        <v>-1.9146769711327449</v>
      </c>
      <c r="AP49" s="10">
        <f t="shared" si="96"/>
        <v>-1.4789084664144525</v>
      </c>
      <c r="AQ49" s="10">
        <f t="shared" si="96"/>
        <v>-9.4387101346160573E-2</v>
      </c>
      <c r="AR49" s="10">
        <f t="shared" si="96"/>
        <v>-1.7465490137727246</v>
      </c>
      <c r="AS49" s="10">
        <f t="shared" si="96"/>
        <v>-2.6937410256368199</v>
      </c>
      <c r="AT49" s="10">
        <f t="shared" si="96"/>
        <v>-0.71617557195401416</v>
      </c>
      <c r="AU49" s="10">
        <f t="shared" si="96"/>
        <v>-2.6314570054284059</v>
      </c>
      <c r="AV49" s="10">
        <f t="shared" si="96"/>
        <v>-2.1489415508153309</v>
      </c>
      <c r="AW49" s="10">
        <f t="shared" si="96"/>
        <v>-2.1663746447236676</v>
      </c>
      <c r="AX49" s="10">
        <f t="shared" si="96"/>
        <v>-2.2283812642290624</v>
      </c>
      <c r="AY49" s="10">
        <f t="shared" si="96"/>
        <v>-2.8370577638833883</v>
      </c>
      <c r="AZ49" s="10">
        <f t="shared" si="96"/>
        <v>0.62207549916695193</v>
      </c>
      <c r="BA49" s="10">
        <f t="shared" si="96"/>
        <v>-1.7881735435045232</v>
      </c>
      <c r="BB49" s="10">
        <f t="shared" si="96"/>
        <v>-0.24668478724506615</v>
      </c>
      <c r="BC49" s="10">
        <f t="shared" si="96"/>
        <v>-1.2135824232873293</v>
      </c>
      <c r="BD49" s="10">
        <f t="shared" si="96"/>
        <v>-2.1434223767259453</v>
      </c>
      <c r="BE49" s="10">
        <f t="shared" si="96"/>
        <v>-1.2326092203191363</v>
      </c>
      <c r="BG49" s="11">
        <f t="shared" si="35"/>
        <v>-1.322310030539553</v>
      </c>
      <c r="BH49" s="11">
        <f t="shared" si="18"/>
        <v>-3.2663201951734333</v>
      </c>
      <c r="BI49" s="11">
        <f t="shared" si="19"/>
        <v>-1.8990340478331813</v>
      </c>
      <c r="BJ49" s="11">
        <f t="shared" si="20"/>
        <v>1.2904980012518941</v>
      </c>
      <c r="BK49" s="11">
        <f t="shared" si="21"/>
        <v>-1.4387723429295729</v>
      </c>
      <c r="BL49" s="11">
        <f t="shared" si="22"/>
        <v>-1.7960874644883607</v>
      </c>
      <c r="BM49" s="11">
        <f t="shared" si="23"/>
        <v>-1.7727939368693768</v>
      </c>
      <c r="BN49" s="11">
        <f t="shared" si="24"/>
        <v>-5.1216401211028995</v>
      </c>
      <c r="BO49" s="11">
        <f t="shared" si="25"/>
        <v>-1.6970568087657956</v>
      </c>
      <c r="BP49" s="11">
        <f t="shared" si="26"/>
        <v>-2.0941460710077742</v>
      </c>
      <c r="BQ49" s="11">
        <f t="shared" si="27"/>
        <v>-3.1616452277443585</v>
      </c>
      <c r="BR49" s="11">
        <f t="shared" si="28"/>
        <v>-4.0931862341081704</v>
      </c>
      <c r="BS49" s="11">
        <f t="shared" si="29"/>
        <v>1.1304839108642106</v>
      </c>
      <c r="BT49" s="11">
        <f t="shared" si="30"/>
        <v>-1.0685992558812973</v>
      </c>
      <c r="BU49" s="11">
        <f t="shared" si="31"/>
        <v>-2.9887453576584733</v>
      </c>
      <c r="BV49" s="11">
        <f t="shared" si="32"/>
        <v>-1.6547075588999594</v>
      </c>
      <c r="BW49" s="11">
        <f t="shared" si="33"/>
        <v>-2.7413976182311561</v>
      </c>
      <c r="BX49" s="11">
        <f t="shared" si="34"/>
        <v>-1.4114637027935029</v>
      </c>
    </row>
    <row r="50" spans="1:76" x14ac:dyDescent="0.25">
      <c r="A50" s="4">
        <v>201104</v>
      </c>
      <c r="B50" s="5">
        <v>98.785706609208475</v>
      </c>
      <c r="C50" s="5">
        <v>96.53418288488821</v>
      </c>
      <c r="D50" s="5">
        <v>97.429613892593167</v>
      </c>
      <c r="E50" s="5">
        <v>99.669255264585999</v>
      </c>
      <c r="F50" s="5">
        <v>98.27300864031902</v>
      </c>
      <c r="G50" s="5">
        <v>96.688311907485428</v>
      </c>
      <c r="H50" s="5">
        <v>98.462521078077259</v>
      </c>
      <c r="I50" s="5">
        <v>96.605046645403732</v>
      </c>
      <c r="J50" s="5">
        <v>97.22094551421155</v>
      </c>
      <c r="K50" s="5">
        <v>96.971061418341137</v>
      </c>
      <c r="L50" s="5">
        <v>97.092524102430204</v>
      </c>
      <c r="M50" s="5">
        <v>96.721240907303681</v>
      </c>
      <c r="N50" s="5">
        <v>100.70899057064021</v>
      </c>
      <c r="O50" s="5">
        <v>97.645552700698175</v>
      </c>
      <c r="P50" s="5">
        <v>99.357189679151929</v>
      </c>
      <c r="Q50" s="5">
        <v>98.851268680930843</v>
      </c>
      <c r="R50" s="5">
        <v>97.268074789018172</v>
      </c>
      <c r="S50" s="5">
        <v>98.315987480201983</v>
      </c>
      <c r="U50" s="10">
        <f t="shared" si="65"/>
        <v>-0.40187297934828337</v>
      </c>
      <c r="V50" s="10">
        <f t="shared" si="66"/>
        <v>-1.4796921530340623</v>
      </c>
      <c r="W50" s="10">
        <f t="shared" si="67"/>
        <v>-1.1470451402101345</v>
      </c>
      <c r="X50" s="10">
        <f t="shared" si="68"/>
        <v>-0.39694375392350656</v>
      </c>
      <c r="Y50" s="10">
        <f t="shared" si="69"/>
        <v>-0.56540611773446825</v>
      </c>
      <c r="Z50" s="10">
        <f t="shared" si="70"/>
        <v>-0.4888512236590481</v>
      </c>
      <c r="AA50" s="10">
        <f t="shared" si="71"/>
        <v>-0.87151461946645137</v>
      </c>
      <c r="AB50" s="10">
        <f t="shared" si="72"/>
        <v>-0.87294175311208866</v>
      </c>
      <c r="AC50" s="10">
        <f t="shared" si="73"/>
        <v>-0.56913168318830643</v>
      </c>
      <c r="AD50" s="10">
        <f t="shared" si="74"/>
        <v>-0.84504177249596912</v>
      </c>
      <c r="AE50" s="10">
        <f t="shared" si="75"/>
        <v>-0.98197122522855063</v>
      </c>
      <c r="AF50" s="10">
        <f t="shared" si="76"/>
        <v>-0.70445457237335862</v>
      </c>
      <c r="AG50" s="10">
        <f t="shared" si="77"/>
        <v>-3.6957765639777929E-2</v>
      </c>
      <c r="AH50" s="10">
        <f t="shared" si="78"/>
        <v>-0.82270441049695497</v>
      </c>
      <c r="AI50" s="10">
        <f t="shared" si="79"/>
        <v>-0.30088408035127134</v>
      </c>
      <c r="AJ50" s="10">
        <f t="shared" si="80"/>
        <v>-0.11110340576970801</v>
      </c>
      <c r="AK50" s="10">
        <f t="shared" si="81"/>
        <v>-0.26705679366550994</v>
      </c>
      <c r="AL50" s="10">
        <f t="shared" si="82"/>
        <v>-0.52396334366726638</v>
      </c>
      <c r="AM50" s="10"/>
      <c r="AN50" s="10">
        <f t="shared" ref="AN50:BE50" si="97">(B50/B46-1)*100</f>
        <v>-1.1846485571404219</v>
      </c>
      <c r="AO50" s="10">
        <f t="shared" si="97"/>
        <v>-3.8786384999722423</v>
      </c>
      <c r="AP50" s="10">
        <f t="shared" si="97"/>
        <v>-2.6473849142005457</v>
      </c>
      <c r="AQ50" s="10">
        <f t="shared" si="97"/>
        <v>-0.35564082993656543</v>
      </c>
      <c r="AR50" s="10">
        <f t="shared" si="97"/>
        <v>-1.8643399919465398</v>
      </c>
      <c r="AS50" s="10">
        <f t="shared" si="97"/>
        <v>-2.7897302597977069</v>
      </c>
      <c r="AT50" s="10">
        <f t="shared" si="97"/>
        <v>-1.6603598183030366</v>
      </c>
      <c r="AU50" s="10">
        <f t="shared" si="97"/>
        <v>-3.2938819340748049</v>
      </c>
      <c r="AV50" s="10">
        <f t="shared" si="97"/>
        <v>-2.6528026022170637</v>
      </c>
      <c r="AW50" s="10">
        <f t="shared" si="97"/>
        <v>-2.90811192212449</v>
      </c>
      <c r="AX50" s="10">
        <f t="shared" si="97"/>
        <v>-3.1128286512486447</v>
      </c>
      <c r="AY50" s="10">
        <f t="shared" si="97"/>
        <v>-3.0936741547383573</v>
      </c>
      <c r="AZ50" s="10">
        <f t="shared" si="97"/>
        <v>0.31658067228241826</v>
      </c>
      <c r="BA50" s="10">
        <f t="shared" si="97"/>
        <v>-2.4047312919977415</v>
      </c>
      <c r="BB50" s="10">
        <f t="shared" si="97"/>
        <v>-1.2076018629172514</v>
      </c>
      <c r="BC50" s="10">
        <f t="shared" si="97"/>
        <v>-1.2487665030075035</v>
      </c>
      <c r="BD50" s="10">
        <f t="shared" si="97"/>
        <v>-2.4185073456219452</v>
      </c>
      <c r="BE50" s="10">
        <f t="shared" si="97"/>
        <v>-1.7512801658364774</v>
      </c>
      <c r="BG50" s="11">
        <f t="shared" si="35"/>
        <v>-1.6074919173931335</v>
      </c>
      <c r="BH50" s="11">
        <f t="shared" si="18"/>
        <v>-5.9187686121362493</v>
      </c>
      <c r="BI50" s="11">
        <f t="shared" si="19"/>
        <v>-4.5881805608405379</v>
      </c>
      <c r="BJ50" s="11">
        <f t="shared" si="20"/>
        <v>-1.5877750156940262</v>
      </c>
      <c r="BK50" s="11">
        <f t="shared" si="21"/>
        <v>-2.261624470937873</v>
      </c>
      <c r="BL50" s="11">
        <f t="shared" si="22"/>
        <v>-1.9554048946361924</v>
      </c>
      <c r="BM50" s="11">
        <f t="shared" si="23"/>
        <v>-3.4860584778658055</v>
      </c>
      <c r="BN50" s="11">
        <f t="shared" si="24"/>
        <v>-3.4917670124483546</v>
      </c>
      <c r="BO50" s="11">
        <f t="shared" si="25"/>
        <v>-2.2765267327532257</v>
      </c>
      <c r="BP50" s="11">
        <f t="shared" si="26"/>
        <v>-3.3801670899838765</v>
      </c>
      <c r="BQ50" s="11">
        <f t="shared" si="27"/>
        <v>-3.9278849009142025</v>
      </c>
      <c r="BR50" s="11">
        <f t="shared" si="28"/>
        <v>-2.8178182894934345</v>
      </c>
      <c r="BS50" s="11">
        <f t="shared" si="29"/>
        <v>-0.14783106255911171</v>
      </c>
      <c r="BT50" s="11">
        <f t="shared" si="30"/>
        <v>-3.2908176419878199</v>
      </c>
      <c r="BU50" s="11">
        <f t="shared" si="31"/>
        <v>-1.2035363214050854</v>
      </c>
      <c r="BV50" s="11">
        <f t="shared" si="32"/>
        <v>-0.44441362307883203</v>
      </c>
      <c r="BW50" s="11">
        <f t="shared" si="33"/>
        <v>-1.0682271746620398</v>
      </c>
      <c r="BX50" s="11">
        <f t="shared" si="34"/>
        <v>-2.0958533746690655</v>
      </c>
    </row>
    <row r="51" spans="1:76" x14ac:dyDescent="0.25">
      <c r="A51" s="4">
        <v>201201</v>
      </c>
      <c r="B51" s="5">
        <v>97.520833653560871</v>
      </c>
      <c r="C51" s="5">
        <v>95.41367159366348</v>
      </c>
      <c r="D51" s="5">
        <v>96.33711350085639</v>
      </c>
      <c r="E51" s="5">
        <v>99.65359153666266</v>
      </c>
      <c r="F51" s="5">
        <v>97.726431076259388</v>
      </c>
      <c r="G51" s="5">
        <v>96.083921637475939</v>
      </c>
      <c r="H51" s="5">
        <v>97.339247395609092</v>
      </c>
      <c r="I51" s="5">
        <v>94.823761163656002</v>
      </c>
      <c r="J51" s="5">
        <v>96.57696143814178</v>
      </c>
      <c r="K51" s="5">
        <v>95.998189571858674</v>
      </c>
      <c r="L51" s="5">
        <v>95.930952618356656</v>
      </c>
      <c r="M51" s="5">
        <v>96.258449133259859</v>
      </c>
      <c r="N51" s="5">
        <v>100.32180580038833</v>
      </c>
      <c r="O51" s="5">
        <v>96.734059423306803</v>
      </c>
      <c r="P51" s="5">
        <v>97.904857063461549</v>
      </c>
      <c r="Q51" s="5">
        <v>98.394044795984698</v>
      </c>
      <c r="R51" s="5">
        <v>95.640450937707669</v>
      </c>
      <c r="S51" s="5">
        <v>97.505859556691149</v>
      </c>
      <c r="U51" s="10">
        <f t="shared" si="65"/>
        <v>-1.2804210235103919</v>
      </c>
      <c r="V51" s="10">
        <f t="shared" si="66"/>
        <v>-1.160740431771079</v>
      </c>
      <c r="W51" s="10">
        <f t="shared" si="67"/>
        <v>-1.121322715022921</v>
      </c>
      <c r="X51" s="10">
        <f t="shared" si="68"/>
        <v>-1.5715706796204376E-2</v>
      </c>
      <c r="Y51" s="10">
        <f t="shared" si="69"/>
        <v>-0.5561827928359464</v>
      </c>
      <c r="Z51" s="10">
        <f t="shared" si="70"/>
        <v>-0.62509134567142466</v>
      </c>
      <c r="AA51" s="10">
        <f t="shared" si="71"/>
        <v>-1.1408134487816413</v>
      </c>
      <c r="AB51" s="10">
        <f t="shared" si="72"/>
        <v>-1.8438845004506654</v>
      </c>
      <c r="AC51" s="10">
        <f t="shared" si="73"/>
        <v>-0.66239231953945099</v>
      </c>
      <c r="AD51" s="10">
        <f t="shared" si="74"/>
        <v>-1.0032599749376869</v>
      </c>
      <c r="AE51" s="10">
        <f t="shared" si="75"/>
        <v>-1.1963552238564934</v>
      </c>
      <c r="AF51" s="10">
        <f t="shared" si="76"/>
        <v>-0.47847997989123314</v>
      </c>
      <c r="AG51" s="10">
        <f t="shared" si="77"/>
        <v>-0.38445899224885949</v>
      </c>
      <c r="AH51" s="10">
        <f t="shared" si="78"/>
        <v>-0.93347136882441228</v>
      </c>
      <c r="AI51" s="10">
        <f t="shared" si="79"/>
        <v>-1.4617287590161454</v>
      </c>
      <c r="AJ51" s="10">
        <f t="shared" si="80"/>
        <v>-0.46253719456242903</v>
      </c>
      <c r="AK51" s="10">
        <f t="shared" si="81"/>
        <v>-1.6733381994461616</v>
      </c>
      <c r="AL51" s="10">
        <f t="shared" si="82"/>
        <v>-0.82400425838571323</v>
      </c>
      <c r="AM51" s="10"/>
      <c r="AN51" s="10">
        <f t="shared" ref="AN51:BE51" si="98">(B51/B47-1)*100</f>
        <v>-2.4691437330921606</v>
      </c>
      <c r="AO51" s="10">
        <f t="shared" si="98"/>
        <v>-4.0614250728630115</v>
      </c>
      <c r="AP51" s="10">
        <f t="shared" si="98"/>
        <v>-3.2411349498689845</v>
      </c>
      <c r="AQ51" s="10">
        <f t="shared" si="98"/>
        <v>0.17955550645756269</v>
      </c>
      <c r="AR51" s="10">
        <f t="shared" si="98"/>
        <v>-2.0967913776049785</v>
      </c>
      <c r="AS51" s="10">
        <f t="shared" si="98"/>
        <v>-2.3374775101922762</v>
      </c>
      <c r="AT51" s="10">
        <f t="shared" si="98"/>
        <v>-2.4559536176260943</v>
      </c>
      <c r="AU51" s="10">
        <f t="shared" si="98"/>
        <v>-4.7759991013793464</v>
      </c>
      <c r="AV51" s="10">
        <f t="shared" si="98"/>
        <v>-2.3697094964174381</v>
      </c>
      <c r="AW51" s="10">
        <f t="shared" si="98"/>
        <v>-3.2580787027256086</v>
      </c>
      <c r="AX51" s="10">
        <f t="shared" si="98"/>
        <v>-3.6356171501668255</v>
      </c>
      <c r="AY51" s="10">
        <f t="shared" si="98"/>
        <v>-2.7170625895137857</v>
      </c>
      <c r="AZ51" s="10">
        <f t="shared" si="98"/>
        <v>-0.25945849216268968</v>
      </c>
      <c r="BA51" s="10">
        <f t="shared" si="98"/>
        <v>-2.6756948746954556</v>
      </c>
      <c r="BB51" s="10">
        <f t="shared" si="98"/>
        <v>-2.6436972192458996</v>
      </c>
      <c r="BC51" s="10">
        <f t="shared" si="98"/>
        <v>-1.3164636774404159</v>
      </c>
      <c r="BD51" s="10">
        <f t="shared" si="98"/>
        <v>-3.3452791215170641</v>
      </c>
      <c r="BE51" s="10">
        <f t="shared" si="98"/>
        <v>-2.1674851116288973</v>
      </c>
      <c r="BG51" s="11">
        <f t="shared" si="35"/>
        <v>-5.1216840940415675</v>
      </c>
      <c r="BH51" s="11">
        <f t="shared" si="18"/>
        <v>-4.642961727084316</v>
      </c>
      <c r="BI51" s="11">
        <f t="shared" si="19"/>
        <v>-4.4852908600916841</v>
      </c>
      <c r="BJ51" s="11">
        <f t="shared" si="20"/>
        <v>-6.2862827184817505E-2</v>
      </c>
      <c r="BK51" s="11">
        <f t="shared" si="21"/>
        <v>-2.2247311713437856</v>
      </c>
      <c r="BL51" s="11">
        <f t="shared" si="22"/>
        <v>-2.5003653826856986</v>
      </c>
      <c r="BM51" s="11">
        <f t="shared" si="23"/>
        <v>-4.563253795126565</v>
      </c>
      <c r="BN51" s="11">
        <f t="shared" si="24"/>
        <v>-7.3755380018026617</v>
      </c>
      <c r="BO51" s="11">
        <f t="shared" si="25"/>
        <v>-2.649569278157804</v>
      </c>
      <c r="BP51" s="11">
        <f t="shared" si="26"/>
        <v>-4.0130398997507477</v>
      </c>
      <c r="BQ51" s="11">
        <f t="shared" si="27"/>
        <v>-4.7854208954259736</v>
      </c>
      <c r="BR51" s="11">
        <f t="shared" si="28"/>
        <v>-1.9139199195649326</v>
      </c>
      <c r="BS51" s="11">
        <f t="shared" si="29"/>
        <v>-1.537835968995438</v>
      </c>
      <c r="BT51" s="11">
        <f t="shared" si="30"/>
        <v>-3.7338854752976491</v>
      </c>
      <c r="BU51" s="11">
        <f t="shared" si="31"/>
        <v>-5.8469150360645816</v>
      </c>
      <c r="BV51" s="11">
        <f t="shared" si="32"/>
        <v>-1.8501487782497161</v>
      </c>
      <c r="BW51" s="11">
        <f t="shared" si="33"/>
        <v>-6.6933527977846463</v>
      </c>
      <c r="BX51" s="11">
        <f t="shared" si="34"/>
        <v>-3.2960170335428529</v>
      </c>
    </row>
    <row r="52" spans="1:76" x14ac:dyDescent="0.25">
      <c r="A52" s="4">
        <v>201202</v>
      </c>
      <c r="B52" s="5">
        <v>96.589387233507239</v>
      </c>
      <c r="C52" s="5">
        <v>93.912841730850772</v>
      </c>
      <c r="D52" s="5">
        <v>95.038048335667341</v>
      </c>
      <c r="E52" s="5">
        <v>98.949626469396563</v>
      </c>
      <c r="F52" s="5">
        <v>97.413842969310011</v>
      </c>
      <c r="G52" s="5">
        <v>95.325929237956686</v>
      </c>
      <c r="H52" s="5">
        <v>96.076914222638294</v>
      </c>
      <c r="I52" s="5">
        <v>93.493804216127216</v>
      </c>
      <c r="J52" s="5">
        <v>95.859432993882209</v>
      </c>
      <c r="K52" s="5">
        <v>94.781901744397217</v>
      </c>
      <c r="L52" s="5">
        <v>95.116716112441196</v>
      </c>
      <c r="M52" s="5">
        <v>95.513321632193495</v>
      </c>
      <c r="N52" s="5">
        <v>100.06469753701404</v>
      </c>
      <c r="O52" s="5">
        <v>96.092795409806556</v>
      </c>
      <c r="P52" s="5">
        <v>97.056348511161275</v>
      </c>
      <c r="Q52" s="5">
        <v>97.704023843471887</v>
      </c>
      <c r="R52" s="5">
        <v>95.209199441570249</v>
      </c>
      <c r="S52" s="5">
        <v>96.719915107171801</v>
      </c>
      <c r="U52" s="10">
        <f t="shared" si="65"/>
        <v>-0.95512557179583402</v>
      </c>
      <c r="V52" s="10">
        <f t="shared" si="66"/>
        <v>-1.5729715016148504</v>
      </c>
      <c r="W52" s="10">
        <f t="shared" si="67"/>
        <v>-1.3484576379564239</v>
      </c>
      <c r="X52" s="10">
        <f t="shared" si="68"/>
        <v>-0.70641213870059616</v>
      </c>
      <c r="Y52" s="10">
        <f t="shared" si="69"/>
        <v>-0.31986035252372647</v>
      </c>
      <c r="Z52" s="10">
        <f t="shared" si="70"/>
        <v>-0.78888578505272866</v>
      </c>
      <c r="AA52" s="10">
        <f t="shared" si="71"/>
        <v>-1.2968388463498015</v>
      </c>
      <c r="AB52" s="10">
        <f t="shared" si="72"/>
        <v>-1.4025566284313618</v>
      </c>
      <c r="AC52" s="10">
        <f t="shared" si="73"/>
        <v>-0.74296026047491193</v>
      </c>
      <c r="AD52" s="10">
        <f t="shared" si="74"/>
        <v>-1.266990380637345</v>
      </c>
      <c r="AE52" s="10">
        <f t="shared" si="75"/>
        <v>-0.84877350186935985</v>
      </c>
      <c r="AF52" s="10">
        <f t="shared" si="76"/>
        <v>-0.77409049052391543</v>
      </c>
      <c r="AG52" s="10">
        <f t="shared" si="77"/>
        <v>-0.25628352811537525</v>
      </c>
      <c r="AH52" s="10">
        <f t="shared" si="78"/>
        <v>-0.66291440400954027</v>
      </c>
      <c r="AI52" s="10">
        <f t="shared" si="79"/>
        <v>-0.86666645327950764</v>
      </c>
      <c r="AJ52" s="10">
        <f t="shared" si="80"/>
        <v>-0.70128324731799641</v>
      </c>
      <c r="AK52" s="10">
        <f t="shared" si="81"/>
        <v>-0.45090909955903813</v>
      </c>
      <c r="AL52" s="10">
        <f t="shared" si="82"/>
        <v>-0.80604842938940546</v>
      </c>
      <c r="AM52" s="10"/>
      <c r="AN52" s="10">
        <f t="shared" ref="AN52:BE52" si="99">(B52/B48-1)*100</f>
        <v>-2.9381837928417864</v>
      </c>
      <c r="AO52" s="10">
        <f t="shared" si="99"/>
        <v>-4.9376170417303467</v>
      </c>
      <c r="AP52" s="10">
        <f t="shared" si="99"/>
        <v>-4.0313416600417984</v>
      </c>
      <c r="AQ52" s="10">
        <f t="shared" si="99"/>
        <v>-0.79707087531163401</v>
      </c>
      <c r="AR52" s="10">
        <f t="shared" si="99"/>
        <v>-1.7892595834475</v>
      </c>
      <c r="AS52" s="10">
        <f t="shared" si="99"/>
        <v>-2.3315397820199535</v>
      </c>
      <c r="AT52" s="10">
        <f t="shared" si="99"/>
        <v>-3.7019483023458921</v>
      </c>
      <c r="AU52" s="10">
        <f t="shared" si="99"/>
        <v>-5.2937637175827668</v>
      </c>
      <c r="AV52" s="10">
        <f t="shared" si="99"/>
        <v>-2.3775345202208475</v>
      </c>
      <c r="AW52" s="10">
        <f t="shared" si="99"/>
        <v>-3.5908970213430091</v>
      </c>
      <c r="AX52" s="10">
        <f t="shared" si="99"/>
        <v>-3.7636857165364912</v>
      </c>
      <c r="AY52" s="10">
        <f t="shared" si="99"/>
        <v>-2.9479217935900803</v>
      </c>
      <c r="AZ52" s="10">
        <f t="shared" si="99"/>
        <v>-0.39576943351268268</v>
      </c>
      <c r="BA52" s="10">
        <f t="shared" si="99"/>
        <v>-2.6605581417109114</v>
      </c>
      <c r="BB52" s="10">
        <f t="shared" si="99"/>
        <v>-3.337330767242852</v>
      </c>
      <c r="BC52" s="10">
        <f t="shared" si="99"/>
        <v>-1.6788122884429546</v>
      </c>
      <c r="BD52" s="10">
        <f t="shared" si="99"/>
        <v>-3.0471571306208256</v>
      </c>
      <c r="BE52" s="10">
        <f t="shared" si="99"/>
        <v>-2.4841866695217596</v>
      </c>
      <c r="BG52" s="11">
        <f t="shared" si="35"/>
        <v>-3.8205022871833361</v>
      </c>
      <c r="BH52" s="11">
        <f t="shared" si="18"/>
        <v>-6.2918860064594018</v>
      </c>
      <c r="BI52" s="11">
        <f t="shared" si="19"/>
        <v>-5.3938305518256957</v>
      </c>
      <c r="BJ52" s="11">
        <f t="shared" si="20"/>
        <v>-2.8256485548023846</v>
      </c>
      <c r="BK52" s="11">
        <f t="shared" si="21"/>
        <v>-1.2794414100949059</v>
      </c>
      <c r="BL52" s="11">
        <f t="shared" si="22"/>
        <v>-3.1555431402109146</v>
      </c>
      <c r="BM52" s="11">
        <f t="shared" si="23"/>
        <v>-5.187355385399206</v>
      </c>
      <c r="BN52" s="11">
        <f t="shared" si="24"/>
        <v>-5.610226513725447</v>
      </c>
      <c r="BO52" s="11">
        <f t="shared" si="25"/>
        <v>-2.9718410418996477</v>
      </c>
      <c r="BP52" s="11">
        <f t="shared" si="26"/>
        <v>-5.0679615225493801</v>
      </c>
      <c r="BQ52" s="11">
        <f t="shared" si="27"/>
        <v>-3.3950940074774394</v>
      </c>
      <c r="BR52" s="11">
        <f t="shared" si="28"/>
        <v>-3.0963619620956617</v>
      </c>
      <c r="BS52" s="11">
        <f t="shared" si="29"/>
        <v>-1.025134112461501</v>
      </c>
      <c r="BT52" s="11">
        <f t="shared" si="30"/>
        <v>-2.6516576160381611</v>
      </c>
      <c r="BU52" s="11">
        <f t="shared" si="31"/>
        <v>-3.4666658131180306</v>
      </c>
      <c r="BV52" s="11">
        <f t="shared" si="32"/>
        <v>-2.8051329892719856</v>
      </c>
      <c r="BW52" s="11">
        <f t="shared" si="33"/>
        <v>-1.8036363982361525</v>
      </c>
      <c r="BX52" s="11">
        <f t="shared" si="34"/>
        <v>-3.2241937175576219</v>
      </c>
    </row>
    <row r="53" spans="1:76" x14ac:dyDescent="0.25">
      <c r="A53" s="4">
        <v>201203</v>
      </c>
      <c r="B53" s="5">
        <v>95.75134792511993</v>
      </c>
      <c r="C53" s="5">
        <v>93.560907768929027</v>
      </c>
      <c r="D53" s="5">
        <v>94.194792135066393</v>
      </c>
      <c r="E53" s="5">
        <v>98.583755373196269</v>
      </c>
      <c r="F53" s="5">
        <v>96.756140069309112</v>
      </c>
      <c r="G53" s="5">
        <v>94.460348115370053</v>
      </c>
      <c r="H53" s="5">
        <v>95.437191396159605</v>
      </c>
      <c r="I53" s="5">
        <v>93.099047297000027</v>
      </c>
      <c r="J53" s="5">
        <v>95.36872636963534</v>
      </c>
      <c r="K53" s="5">
        <v>94.122189109038729</v>
      </c>
      <c r="L53" s="5">
        <v>94.285812413980935</v>
      </c>
      <c r="M53" s="5">
        <v>94.731819935573768</v>
      </c>
      <c r="N53" s="5">
        <v>99.668054244485944</v>
      </c>
      <c r="O53" s="5">
        <v>95.671747569391329</v>
      </c>
      <c r="P53" s="5">
        <v>96.603438856570875</v>
      </c>
      <c r="Q53" s="5">
        <v>97.384664725025274</v>
      </c>
      <c r="R53" s="5">
        <v>94.535294969187632</v>
      </c>
      <c r="S53" s="5">
        <v>96.156896968007644</v>
      </c>
      <c r="U53" s="10">
        <f t="shared" si="65"/>
        <v>-0.86763083646169692</v>
      </c>
      <c r="V53" s="10">
        <f t="shared" si="66"/>
        <v>-0.37474530153220886</v>
      </c>
      <c r="W53" s="10">
        <f t="shared" si="67"/>
        <v>-0.88728274135284613</v>
      </c>
      <c r="X53" s="10">
        <f t="shared" si="68"/>
        <v>-0.36975490383831522</v>
      </c>
      <c r="Y53" s="10">
        <f t="shared" si="69"/>
        <v>-0.67516369332447645</v>
      </c>
      <c r="Z53" s="10">
        <f t="shared" si="70"/>
        <v>-0.90802274838143182</v>
      </c>
      <c r="AA53" s="10">
        <f t="shared" si="71"/>
        <v>-0.66584447643297517</v>
      </c>
      <c r="AB53" s="10">
        <f t="shared" si="72"/>
        <v>-0.42222789246508796</v>
      </c>
      <c r="AC53" s="10">
        <f t="shared" si="73"/>
        <v>-0.51190228120605585</v>
      </c>
      <c r="AD53" s="10">
        <f t="shared" si="74"/>
        <v>-0.69603228381887039</v>
      </c>
      <c r="AE53" s="10">
        <f t="shared" si="75"/>
        <v>-0.87356222167932485</v>
      </c>
      <c r="AF53" s="10">
        <f t="shared" si="76"/>
        <v>-0.81821224857948627</v>
      </c>
      <c r="AG53" s="10">
        <f t="shared" si="77"/>
        <v>-0.39638684000556923</v>
      </c>
      <c r="AH53" s="10">
        <f t="shared" si="78"/>
        <v>-0.43816795902292816</v>
      </c>
      <c r="AI53" s="10">
        <f t="shared" si="79"/>
        <v>-0.46664608914100958</v>
      </c>
      <c r="AJ53" s="10">
        <f t="shared" si="80"/>
        <v>-0.32686383414284315</v>
      </c>
      <c r="AK53" s="10">
        <f t="shared" si="81"/>
        <v>-0.70781445105647656</v>
      </c>
      <c r="AL53" s="10">
        <f t="shared" si="82"/>
        <v>-0.58211190377938093</v>
      </c>
      <c r="AM53" s="10"/>
      <c r="AN53" s="10">
        <f t="shared" ref="AN53:BE53" si="100">(B53/B49-1)*100</f>
        <v>-3.4611864369077039</v>
      </c>
      <c r="AO53" s="10">
        <f t="shared" si="100"/>
        <v>-4.5141403762849253</v>
      </c>
      <c r="AP53" s="10">
        <f t="shared" si="100"/>
        <v>-4.4291241344754484</v>
      </c>
      <c r="AQ53" s="10">
        <f t="shared" si="100"/>
        <v>-1.481722670452823</v>
      </c>
      <c r="AR53" s="10">
        <f t="shared" si="100"/>
        <v>-2.10020404870227</v>
      </c>
      <c r="AS53" s="10">
        <f t="shared" si="100"/>
        <v>-2.7818609164710462</v>
      </c>
      <c r="AT53" s="10">
        <f t="shared" si="100"/>
        <v>-3.9173065193860213</v>
      </c>
      <c r="AU53" s="10">
        <f t="shared" si="100"/>
        <v>-4.4704701813984009</v>
      </c>
      <c r="AV53" s="10">
        <f t="shared" si="100"/>
        <v>-2.463453497115875</v>
      </c>
      <c r="AW53" s="10">
        <f t="shared" si="100"/>
        <v>-3.7580738739569575</v>
      </c>
      <c r="AX53" s="10">
        <f t="shared" si="100"/>
        <v>-3.8443446293452643</v>
      </c>
      <c r="AY53" s="10">
        <f t="shared" si="100"/>
        <v>-2.7468253961968614</v>
      </c>
      <c r="AZ53" s="10">
        <f t="shared" si="100"/>
        <v>-1.0701839090559551</v>
      </c>
      <c r="BA53" s="10">
        <f t="shared" si="100"/>
        <v>-2.8274721600710429</v>
      </c>
      <c r="BB53" s="10">
        <f t="shared" si="100"/>
        <v>-3.06411161688801</v>
      </c>
      <c r="BC53" s="10">
        <f t="shared" si="100"/>
        <v>-1.5931020978552923</v>
      </c>
      <c r="BD53" s="10">
        <f t="shared" si="100"/>
        <v>-3.069087934486936</v>
      </c>
      <c r="BE53" s="10">
        <f t="shared" si="100"/>
        <v>-2.7085293785518161</v>
      </c>
      <c r="BG53" s="11">
        <f t="shared" si="35"/>
        <v>-3.4705233458467877</v>
      </c>
      <c r="BH53" s="11">
        <f t="shared" si="18"/>
        <v>-1.4989812061288355</v>
      </c>
      <c r="BI53" s="11">
        <f t="shared" si="19"/>
        <v>-3.5491309654113845</v>
      </c>
      <c r="BJ53" s="11">
        <f t="shared" si="20"/>
        <v>-1.4790196153532609</v>
      </c>
      <c r="BK53" s="11">
        <f t="shared" si="21"/>
        <v>-2.7006547732979058</v>
      </c>
      <c r="BL53" s="11">
        <f t="shared" si="22"/>
        <v>-3.6320909935257273</v>
      </c>
      <c r="BM53" s="11">
        <f t="shared" si="23"/>
        <v>-2.6633779057319007</v>
      </c>
      <c r="BN53" s="11">
        <f t="shared" si="24"/>
        <v>-1.6889115698603518</v>
      </c>
      <c r="BO53" s="11">
        <f t="shared" si="25"/>
        <v>-2.0476091248242234</v>
      </c>
      <c r="BP53" s="11">
        <f t="shared" si="26"/>
        <v>-2.7841291352754816</v>
      </c>
      <c r="BQ53" s="11">
        <f t="shared" si="27"/>
        <v>-3.4942488867172994</v>
      </c>
      <c r="BR53" s="11">
        <f t="shared" si="28"/>
        <v>-3.2728489943179451</v>
      </c>
      <c r="BS53" s="11">
        <f t="shared" si="29"/>
        <v>-1.5855473600222769</v>
      </c>
      <c r="BT53" s="11">
        <f t="shared" si="30"/>
        <v>-1.7526718360917126</v>
      </c>
      <c r="BU53" s="11">
        <f t="shared" si="31"/>
        <v>-1.8665843565640383</v>
      </c>
      <c r="BV53" s="11">
        <f t="shared" si="32"/>
        <v>-1.3074553365713726</v>
      </c>
      <c r="BW53" s="11">
        <f t="shared" si="33"/>
        <v>-2.8312578042259062</v>
      </c>
      <c r="BX53" s="11">
        <f t="shared" si="34"/>
        <v>-2.3284476151175237</v>
      </c>
    </row>
    <row r="54" spans="1:76" x14ac:dyDescent="0.25">
      <c r="A54" s="4">
        <v>201204</v>
      </c>
      <c r="B54" s="5">
        <v>94.918672330965762</v>
      </c>
      <c r="C54" s="5">
        <v>92.792656483294053</v>
      </c>
      <c r="D54" s="5">
        <v>92.49608846728546</v>
      </c>
      <c r="E54" s="5">
        <v>97.87708648808065</v>
      </c>
      <c r="F54" s="5">
        <v>96.468921758848495</v>
      </c>
      <c r="G54" s="5">
        <v>93.201744855888379</v>
      </c>
      <c r="H54" s="5">
        <v>94.289080038159</v>
      </c>
      <c r="I54" s="5">
        <v>91.614997851247509</v>
      </c>
      <c r="J54" s="5">
        <v>94.408837313150613</v>
      </c>
      <c r="K54" s="5">
        <v>93.347662022477635</v>
      </c>
      <c r="L54" s="5">
        <v>93.935560031785741</v>
      </c>
      <c r="M54" s="5">
        <v>94.007051606512746</v>
      </c>
      <c r="N54" s="5">
        <v>98.810058313367605</v>
      </c>
      <c r="O54" s="5">
        <v>94.710480179397905</v>
      </c>
      <c r="P54" s="5">
        <v>94.844556089834768</v>
      </c>
      <c r="Q54" s="5">
        <v>96.356520620355454</v>
      </c>
      <c r="R54" s="5">
        <v>92.552975453278279</v>
      </c>
      <c r="S54" s="5">
        <v>95.24071932753327</v>
      </c>
      <c r="U54" s="10">
        <f t="shared" si="65"/>
        <v>-0.86962284312210869</v>
      </c>
      <c r="V54" s="10">
        <f t="shared" si="66"/>
        <v>-0.82112423228337672</v>
      </c>
      <c r="W54" s="10">
        <f t="shared" si="67"/>
        <v>-1.8033944651049794</v>
      </c>
      <c r="X54" s="10">
        <f t="shared" si="68"/>
        <v>-0.71682082148368798</v>
      </c>
      <c r="Y54" s="10">
        <f t="shared" si="69"/>
        <v>-0.29684763184525398</v>
      </c>
      <c r="Z54" s="10">
        <f t="shared" si="70"/>
        <v>-1.332414377665081</v>
      </c>
      <c r="AA54" s="10">
        <f t="shared" si="71"/>
        <v>-1.2030020385185081</v>
      </c>
      <c r="AB54" s="10">
        <f t="shared" si="72"/>
        <v>-1.5940543849156441</v>
      </c>
      <c r="AC54" s="10">
        <f t="shared" si="73"/>
        <v>-1.0065029627892241</v>
      </c>
      <c r="AD54" s="10">
        <f t="shared" si="74"/>
        <v>-0.82289531713273245</v>
      </c>
      <c r="AE54" s="10">
        <f t="shared" si="75"/>
        <v>-0.37147941267912099</v>
      </c>
      <c r="AF54" s="10">
        <f t="shared" si="76"/>
        <v>-0.76507379416328458</v>
      </c>
      <c r="AG54" s="10">
        <f t="shared" si="77"/>
        <v>-0.86085349776536813</v>
      </c>
      <c r="AH54" s="10">
        <f t="shared" si="78"/>
        <v>-1.0047557553981235</v>
      </c>
      <c r="AI54" s="10">
        <f t="shared" si="79"/>
        <v>-1.8207247977450991</v>
      </c>
      <c r="AJ54" s="10">
        <f t="shared" si="80"/>
        <v>-1.0557556547253988</v>
      </c>
      <c r="AK54" s="10">
        <f t="shared" si="81"/>
        <v>-2.0969094310812286</v>
      </c>
      <c r="AL54" s="10">
        <f t="shared" si="82"/>
        <v>-0.95279451538374804</v>
      </c>
      <c r="AM54" s="10"/>
      <c r="AN54" s="10">
        <f t="shared" ref="AN54:BE54" si="101">(B54/B50-1)*100</f>
        <v>-3.9145686263504897</v>
      </c>
      <c r="AO54" s="10">
        <f t="shared" si="101"/>
        <v>-3.8758564995113987</v>
      </c>
      <c r="AP54" s="10">
        <f t="shared" si="101"/>
        <v>-5.0636815935106156</v>
      </c>
      <c r="AQ54" s="10">
        <f t="shared" si="101"/>
        <v>-1.7981159503477673</v>
      </c>
      <c r="AR54" s="10">
        <f t="shared" si="101"/>
        <v>-1.8357908304949877</v>
      </c>
      <c r="AS54" s="10">
        <f t="shared" si="101"/>
        <v>-3.6059860626516227</v>
      </c>
      <c r="AT54" s="10">
        <f t="shared" si="101"/>
        <v>-4.2386087561264718</v>
      </c>
      <c r="AU54" s="10">
        <f t="shared" si="101"/>
        <v>-5.1654121264208763</v>
      </c>
      <c r="AV54" s="10">
        <f t="shared" si="101"/>
        <v>-2.892492133446567</v>
      </c>
      <c r="AW54" s="10">
        <f t="shared" si="101"/>
        <v>-3.736578050055428</v>
      </c>
      <c r="AX54" s="10">
        <f t="shared" si="101"/>
        <v>-3.2515006689021075</v>
      </c>
      <c r="AY54" s="10">
        <f t="shared" si="101"/>
        <v>-2.8061977651756775</v>
      </c>
      <c r="AZ54" s="10">
        <f t="shared" si="101"/>
        <v>-1.8855637878136045</v>
      </c>
      <c r="BA54" s="10">
        <f t="shared" si="101"/>
        <v>-3.0058435229475489</v>
      </c>
      <c r="BB54" s="10">
        <f t="shared" si="101"/>
        <v>-4.5418289344631546</v>
      </c>
      <c r="BC54" s="10">
        <f t="shared" si="101"/>
        <v>-2.5237390413550109</v>
      </c>
      <c r="BD54" s="10">
        <f t="shared" si="101"/>
        <v>-4.8475302363774508</v>
      </c>
      <c r="BE54" s="10">
        <f t="shared" si="101"/>
        <v>-3.1279431061890905</v>
      </c>
      <c r="BG54" s="11">
        <f t="shared" si="35"/>
        <v>-3.4784913724884348</v>
      </c>
      <c r="BH54" s="11">
        <f t="shared" si="18"/>
        <v>-3.2844969291335069</v>
      </c>
      <c r="BI54" s="11">
        <f t="shared" si="19"/>
        <v>-7.2135778604199174</v>
      </c>
      <c r="BJ54" s="11">
        <f t="shared" si="20"/>
        <v>-2.8672832859347519</v>
      </c>
      <c r="BK54" s="11">
        <f t="shared" si="21"/>
        <v>-1.1873905273810159</v>
      </c>
      <c r="BL54" s="11">
        <f t="shared" si="22"/>
        <v>-5.3296575106603239</v>
      </c>
      <c r="BM54" s="11">
        <f t="shared" si="23"/>
        <v>-4.8120081540740323</v>
      </c>
      <c r="BN54" s="11">
        <f t="shared" si="24"/>
        <v>-6.3762175396625764</v>
      </c>
      <c r="BO54" s="11">
        <f t="shared" si="25"/>
        <v>-4.0260118511568965</v>
      </c>
      <c r="BP54" s="11">
        <f t="shared" si="26"/>
        <v>-3.2915812685309298</v>
      </c>
      <c r="BQ54" s="11">
        <f t="shared" si="27"/>
        <v>-1.485917650716484</v>
      </c>
      <c r="BR54" s="11">
        <f t="shared" si="28"/>
        <v>-3.0602951766531383</v>
      </c>
      <c r="BS54" s="11">
        <f t="shared" si="29"/>
        <v>-3.4434139910614725</v>
      </c>
      <c r="BT54" s="11">
        <f t="shared" si="30"/>
        <v>-4.0190230215924938</v>
      </c>
      <c r="BU54" s="11">
        <f t="shared" si="31"/>
        <v>-7.2828991909803964</v>
      </c>
      <c r="BV54" s="11">
        <f t="shared" si="32"/>
        <v>-4.2230226189015951</v>
      </c>
      <c r="BW54" s="11">
        <f t="shared" si="33"/>
        <v>-8.3876377243249145</v>
      </c>
      <c r="BX54" s="11">
        <f t="shared" si="34"/>
        <v>-3.8111780615349922</v>
      </c>
    </row>
    <row r="55" spans="1:76" x14ac:dyDescent="0.25">
      <c r="A55" s="4">
        <v>201301</v>
      </c>
      <c r="B55" s="5">
        <v>94.398765748706055</v>
      </c>
      <c r="C55" s="5">
        <v>93.340990436062995</v>
      </c>
      <c r="D55" s="5">
        <v>91.694756507302557</v>
      </c>
      <c r="E55" s="5">
        <v>97.562345742536991</v>
      </c>
      <c r="F55" s="5">
        <v>96.187066687747162</v>
      </c>
      <c r="G55" s="5">
        <v>91.959229379030106</v>
      </c>
      <c r="H55" s="5">
        <v>93.538578236013763</v>
      </c>
      <c r="I55" s="5">
        <v>92.498714273778248</v>
      </c>
      <c r="J55" s="5">
        <v>94.167442488561562</v>
      </c>
      <c r="K55" s="5">
        <v>93.175540768039127</v>
      </c>
      <c r="L55" s="5">
        <v>93.86729197318904</v>
      </c>
      <c r="M55" s="5">
        <v>93.641540239310984</v>
      </c>
      <c r="N55" s="5">
        <v>98.22240712581268</v>
      </c>
      <c r="O55" s="5">
        <v>94.422181223319996</v>
      </c>
      <c r="P55" s="5">
        <v>95.044389345220424</v>
      </c>
      <c r="Q55" s="5">
        <v>95.494249391779974</v>
      </c>
      <c r="R55" s="5">
        <v>92.184866977768436</v>
      </c>
      <c r="S55" s="5">
        <v>94.885913722578309</v>
      </c>
      <c r="U55" s="10">
        <f t="shared" si="65"/>
        <v>-0.54773899538635984</v>
      </c>
      <c r="V55" s="10">
        <f t="shared" si="66"/>
        <v>0.59092386569152833</v>
      </c>
      <c r="W55" s="10">
        <f t="shared" si="67"/>
        <v>-0.86634145644582938</v>
      </c>
      <c r="X55" s="10">
        <f t="shared" si="68"/>
        <v>-0.32156734209899396</v>
      </c>
      <c r="Y55" s="10">
        <f t="shared" si="69"/>
        <v>-0.29217188910425351</v>
      </c>
      <c r="Z55" s="10">
        <f t="shared" si="70"/>
        <v>-1.3331461538402478</v>
      </c>
      <c r="AA55" s="10">
        <f t="shared" si="71"/>
        <v>-0.79595834622790962</v>
      </c>
      <c r="AB55" s="10">
        <f t="shared" si="72"/>
        <v>0.96459798423573773</v>
      </c>
      <c r="AC55" s="10">
        <f t="shared" si="73"/>
        <v>-0.25569091989593451</v>
      </c>
      <c r="AD55" s="10">
        <f t="shared" si="74"/>
        <v>-0.18438732230601218</v>
      </c>
      <c r="AE55" s="10">
        <f t="shared" si="75"/>
        <v>-7.2675415544021238E-2</v>
      </c>
      <c r="AF55" s="10">
        <f t="shared" si="76"/>
        <v>-0.38881271240341908</v>
      </c>
      <c r="AG55" s="10">
        <f t="shared" si="77"/>
        <v>-0.59472810520082575</v>
      </c>
      <c r="AH55" s="10">
        <f t="shared" si="78"/>
        <v>-0.3044002686205638</v>
      </c>
      <c r="AI55" s="10">
        <f t="shared" si="79"/>
        <v>0.21069554608530439</v>
      </c>
      <c r="AJ55" s="10">
        <f t="shared" si="80"/>
        <v>-0.89487584547892629</v>
      </c>
      <c r="AK55" s="10">
        <f t="shared" si="81"/>
        <v>-0.39772732719508541</v>
      </c>
      <c r="AL55" s="10">
        <f t="shared" si="82"/>
        <v>-0.3725356207514352</v>
      </c>
      <c r="AM55" s="10"/>
      <c r="AN55" s="10">
        <f t="shared" ref="AN55:BE55" si="102">(B55/B51-1)*100</f>
        <v>-3.2014368498385126</v>
      </c>
      <c r="AO55" s="10">
        <f t="shared" si="102"/>
        <v>-2.1723104487870182</v>
      </c>
      <c r="AP55" s="10">
        <f t="shared" si="102"/>
        <v>-4.8188666079481024</v>
      </c>
      <c r="AQ55" s="10">
        <f t="shared" si="102"/>
        <v>-2.0985152284815567</v>
      </c>
      <c r="AR55" s="10">
        <f t="shared" si="102"/>
        <v>-1.5751771261461545</v>
      </c>
      <c r="AS55" s="10">
        <f t="shared" si="102"/>
        <v>-4.2928017384721961</v>
      </c>
      <c r="AT55" s="10">
        <f t="shared" si="102"/>
        <v>-3.904559837152366</v>
      </c>
      <c r="AU55" s="10">
        <f t="shared" si="102"/>
        <v>-2.4519665338574415</v>
      </c>
      <c r="AV55" s="10">
        <f t="shared" si="102"/>
        <v>-2.4949210595360594</v>
      </c>
      <c r="AW55" s="10">
        <f t="shared" si="102"/>
        <v>-2.9403146209405095</v>
      </c>
      <c r="AX55" s="10">
        <f t="shared" si="102"/>
        <v>-2.1511937376224144</v>
      </c>
      <c r="AY55" s="10">
        <f t="shared" si="102"/>
        <v>-2.7186277334741105</v>
      </c>
      <c r="AZ55" s="10">
        <f t="shared" si="102"/>
        <v>-2.0926643592848126</v>
      </c>
      <c r="BA55" s="10">
        <f t="shared" si="102"/>
        <v>-2.3899319575435785</v>
      </c>
      <c r="BB55" s="10">
        <f t="shared" si="102"/>
        <v>-2.9216811137234844</v>
      </c>
      <c r="BC55" s="10">
        <f t="shared" si="102"/>
        <v>-2.9471249100667674</v>
      </c>
      <c r="BD55" s="10">
        <f t="shared" si="102"/>
        <v>-3.6130987736453846</v>
      </c>
      <c r="BE55" s="10">
        <f t="shared" si="102"/>
        <v>-2.6869624513074175</v>
      </c>
      <c r="BG55" s="11">
        <f t="shared" si="35"/>
        <v>-2.1909559815454394</v>
      </c>
      <c r="BH55" s="11">
        <f t="shared" si="18"/>
        <v>2.3636954627661133</v>
      </c>
      <c r="BI55" s="11">
        <f t="shared" si="19"/>
        <v>-3.4653658257833175</v>
      </c>
      <c r="BJ55" s="11">
        <f t="shared" si="20"/>
        <v>-1.2862693683959758</v>
      </c>
      <c r="BK55" s="11">
        <f t="shared" si="21"/>
        <v>-1.1686875564170141</v>
      </c>
      <c r="BL55" s="11">
        <f t="shared" si="22"/>
        <v>-5.3325846153609913</v>
      </c>
      <c r="BM55" s="11">
        <f t="shared" si="23"/>
        <v>-3.1838333849116385</v>
      </c>
      <c r="BN55" s="11">
        <f t="shared" si="24"/>
        <v>3.8583919369429509</v>
      </c>
      <c r="BO55" s="11">
        <f t="shared" si="25"/>
        <v>-1.022763679583738</v>
      </c>
      <c r="BP55" s="11">
        <f t="shared" si="26"/>
        <v>-0.73754928922404872</v>
      </c>
      <c r="BQ55" s="11">
        <f t="shared" si="27"/>
        <v>-0.29070166217608495</v>
      </c>
      <c r="BR55" s="11">
        <f t="shared" si="28"/>
        <v>-1.5552508496136763</v>
      </c>
      <c r="BS55" s="11">
        <f t="shared" si="29"/>
        <v>-2.378912420803303</v>
      </c>
      <c r="BT55" s="11">
        <f t="shared" si="30"/>
        <v>-1.2176010744822552</v>
      </c>
      <c r="BU55" s="11">
        <f t="shared" si="31"/>
        <v>0.84278218434121754</v>
      </c>
      <c r="BV55" s="11">
        <f t="shared" si="32"/>
        <v>-3.5795033819157052</v>
      </c>
      <c r="BW55" s="11">
        <f t="shared" si="33"/>
        <v>-1.5909093087803416</v>
      </c>
      <c r="BX55" s="11">
        <f t="shared" si="34"/>
        <v>-1.4901424830057408</v>
      </c>
    </row>
    <row r="56" spans="1:76" x14ac:dyDescent="0.25">
      <c r="A56" s="4">
        <v>201302</v>
      </c>
      <c r="B56" s="5">
        <v>94.367081613624549</v>
      </c>
      <c r="C56" s="5">
        <v>93.710950314367452</v>
      </c>
      <c r="D56" s="5">
        <v>91.000008707163971</v>
      </c>
      <c r="E56" s="5">
        <v>97.237346402462748</v>
      </c>
      <c r="F56" s="5">
        <v>96.082538645440934</v>
      </c>
      <c r="G56" s="5">
        <v>90.981270926698045</v>
      </c>
      <c r="H56" s="5">
        <v>93.184501380552931</v>
      </c>
      <c r="I56" s="5">
        <v>92.550072636832198</v>
      </c>
      <c r="J56" s="5">
        <v>94.005749976900319</v>
      </c>
      <c r="K56" s="5">
        <v>92.985727970045176</v>
      </c>
      <c r="L56" s="5">
        <v>93.889227686283689</v>
      </c>
      <c r="M56" s="5">
        <v>93.530005626926027</v>
      </c>
      <c r="N56" s="5">
        <v>97.742012237466753</v>
      </c>
      <c r="O56" s="5">
        <v>94.59326782810578</v>
      </c>
      <c r="P56" s="5">
        <v>94.894447861463746</v>
      </c>
      <c r="Q56" s="5">
        <v>94.659533285584928</v>
      </c>
      <c r="R56" s="5">
        <v>91.784542974915681</v>
      </c>
      <c r="S56" s="5">
        <v>94.646572226683105</v>
      </c>
      <c r="U56" s="10">
        <f t="shared" si="65"/>
        <v>-3.3564141257791391E-2</v>
      </c>
      <c r="V56" s="10">
        <f t="shared" si="66"/>
        <v>0.3963530669388815</v>
      </c>
      <c r="W56" s="10">
        <f t="shared" si="67"/>
        <v>-0.75767451335481129</v>
      </c>
      <c r="X56" s="10">
        <f t="shared" si="68"/>
        <v>-0.33311964529010307</v>
      </c>
      <c r="Y56" s="10">
        <f t="shared" si="69"/>
        <v>-0.1086716186548875</v>
      </c>
      <c r="Z56" s="10">
        <f t="shared" si="70"/>
        <v>-1.0634696037971292</v>
      </c>
      <c r="AA56" s="10">
        <f t="shared" si="71"/>
        <v>-0.37853563966669945</v>
      </c>
      <c r="AB56" s="10">
        <f t="shared" si="72"/>
        <v>5.5523326412876273E-2</v>
      </c>
      <c r="AC56" s="10">
        <f t="shared" si="73"/>
        <v>-0.17170744727498244</v>
      </c>
      <c r="AD56" s="10">
        <f t="shared" si="74"/>
        <v>-0.20371526307154664</v>
      </c>
      <c r="AE56" s="10">
        <f t="shared" si="75"/>
        <v>2.3368856854744102E-2</v>
      </c>
      <c r="AF56" s="10">
        <f t="shared" si="76"/>
        <v>-0.11910804980345135</v>
      </c>
      <c r="AG56" s="10">
        <f t="shared" si="77"/>
        <v>-0.48908889774060826</v>
      </c>
      <c r="AH56" s="10">
        <f t="shared" si="78"/>
        <v>0.18119323507379548</v>
      </c>
      <c r="AI56" s="10">
        <f t="shared" si="79"/>
        <v>-0.15775942671593102</v>
      </c>
      <c r="AJ56" s="10">
        <f t="shared" si="80"/>
        <v>-0.87410091341783014</v>
      </c>
      <c r="AK56" s="10">
        <f t="shared" si="81"/>
        <v>-0.43426216902747727</v>
      </c>
      <c r="AL56" s="10">
        <f t="shared" si="82"/>
        <v>-0.25224133541568161</v>
      </c>
      <c r="AM56" s="10"/>
      <c r="AN56" s="10">
        <f t="shared" ref="AN56:BE56" si="103">(B56/B52-1)*100</f>
        <v>-2.3007761862182785</v>
      </c>
      <c r="AO56" s="10">
        <f t="shared" si="103"/>
        <v>-0.21497743307771211</v>
      </c>
      <c r="AP56" s="10">
        <f t="shared" si="103"/>
        <v>-4.2488663216665774</v>
      </c>
      <c r="AQ56" s="10">
        <f t="shared" si="103"/>
        <v>-1.7304563220998048</v>
      </c>
      <c r="AR56" s="10">
        <f t="shared" si="103"/>
        <v>-1.3666479868661985</v>
      </c>
      <c r="AS56" s="10">
        <f t="shared" si="103"/>
        <v>-4.5576878672887844</v>
      </c>
      <c r="AT56" s="10">
        <f t="shared" si="103"/>
        <v>-3.0105180474289561</v>
      </c>
      <c r="AU56" s="10">
        <f t="shared" si="103"/>
        <v>-1.0094054758039595</v>
      </c>
      <c r="AV56" s="10">
        <f t="shared" si="103"/>
        <v>-1.9337512846546834</v>
      </c>
      <c r="AW56" s="10">
        <f t="shared" si="103"/>
        <v>-1.8950598598410306</v>
      </c>
      <c r="AX56" s="10">
        <f t="shared" si="103"/>
        <v>-1.290507574616484</v>
      </c>
      <c r="AY56" s="10">
        <f t="shared" si="103"/>
        <v>-2.0764810304733206</v>
      </c>
      <c r="AZ56" s="10">
        <f t="shared" si="103"/>
        <v>-2.3211835509602374</v>
      </c>
      <c r="BA56" s="10">
        <f t="shared" si="103"/>
        <v>-1.560499489379763</v>
      </c>
      <c r="BB56" s="10">
        <f t="shared" si="103"/>
        <v>-2.2274695914908826</v>
      </c>
      <c r="BC56" s="10">
        <f t="shared" si="103"/>
        <v>-3.1160339545118765</v>
      </c>
      <c r="BD56" s="10">
        <f t="shared" si="103"/>
        <v>-3.5969806350028999</v>
      </c>
      <c r="BE56" s="10">
        <f t="shared" si="103"/>
        <v>-2.1436566380267141</v>
      </c>
      <c r="BG56" s="11">
        <f t="shared" si="35"/>
        <v>-0.13425656503116556</v>
      </c>
      <c r="BH56" s="11">
        <f t="shared" si="18"/>
        <v>1.585412267755526</v>
      </c>
      <c r="BI56" s="11">
        <f t="shared" si="19"/>
        <v>-3.0306980534192451</v>
      </c>
      <c r="BJ56" s="11">
        <f t="shared" si="20"/>
        <v>-1.3324785811604123</v>
      </c>
      <c r="BK56" s="11">
        <f t="shared" si="21"/>
        <v>-0.43468647461955001</v>
      </c>
      <c r="BL56" s="11">
        <f t="shared" si="22"/>
        <v>-4.2538784151885167</v>
      </c>
      <c r="BM56" s="11">
        <f t="shared" si="23"/>
        <v>-1.5141425586667978</v>
      </c>
      <c r="BN56" s="11">
        <f t="shared" si="24"/>
        <v>0.22209330565150509</v>
      </c>
      <c r="BO56" s="11">
        <f t="shared" si="25"/>
        <v>-0.68682978909992976</v>
      </c>
      <c r="BP56" s="11">
        <f t="shared" si="26"/>
        <v>-0.81486105228618655</v>
      </c>
      <c r="BQ56" s="11">
        <f t="shared" si="27"/>
        <v>9.3475427418976409E-2</v>
      </c>
      <c r="BR56" s="11">
        <f t="shared" si="28"/>
        <v>-0.47643219921380542</v>
      </c>
      <c r="BS56" s="11">
        <f t="shared" si="29"/>
        <v>-1.9563555909624331</v>
      </c>
      <c r="BT56" s="11">
        <f t="shared" si="30"/>
        <v>0.72477294029518191</v>
      </c>
      <c r="BU56" s="11">
        <f t="shared" si="31"/>
        <v>-0.63103770686372407</v>
      </c>
      <c r="BV56" s="11">
        <f t="shared" si="32"/>
        <v>-3.4964036536713206</v>
      </c>
      <c r="BW56" s="11">
        <f t="shared" si="33"/>
        <v>-1.7370486761099091</v>
      </c>
      <c r="BX56" s="11">
        <f t="shared" si="34"/>
        <v>-1.0089653416627264</v>
      </c>
    </row>
    <row r="57" spans="1:76" x14ac:dyDescent="0.25">
      <c r="A57" s="4">
        <v>201303</v>
      </c>
      <c r="B57" s="5">
        <v>94.192106398246437</v>
      </c>
      <c r="C57" s="5">
        <v>94.231685807188981</v>
      </c>
      <c r="D57" s="5">
        <v>90.82001238161412</v>
      </c>
      <c r="E57" s="5">
        <v>97.057275351318964</v>
      </c>
      <c r="F57" s="5">
        <v>96.213815303283482</v>
      </c>
      <c r="G57" s="5">
        <v>90.984578000055734</v>
      </c>
      <c r="H57" s="5">
        <v>93.041881320860895</v>
      </c>
      <c r="I57" s="5">
        <v>93.011433987771014</v>
      </c>
      <c r="J57" s="5">
        <v>94.341026630684155</v>
      </c>
      <c r="K57" s="5">
        <v>93.245084460034306</v>
      </c>
      <c r="L57" s="5">
        <v>93.952638365005029</v>
      </c>
      <c r="M57" s="5">
        <v>93.535058292393259</v>
      </c>
      <c r="N57" s="5">
        <v>97.517199890960612</v>
      </c>
      <c r="O57" s="5">
        <v>94.774491565553362</v>
      </c>
      <c r="P57" s="5">
        <v>95.482760286160627</v>
      </c>
      <c r="Q57" s="5">
        <v>94.585051410409449</v>
      </c>
      <c r="R57" s="5">
        <v>91.688784067741551</v>
      </c>
      <c r="S57" s="5">
        <v>94.703810494714489</v>
      </c>
      <c r="U57" s="10">
        <f t="shared" si="65"/>
        <v>-0.18541975907926389</v>
      </c>
      <c r="V57" s="10">
        <f t="shared" si="66"/>
        <v>0.55568265082643897</v>
      </c>
      <c r="W57" s="10">
        <f t="shared" si="67"/>
        <v>-0.19779814101894555</v>
      </c>
      <c r="X57" s="10">
        <f t="shared" si="68"/>
        <v>-0.18518713005440945</v>
      </c>
      <c r="Y57" s="10">
        <f t="shared" si="69"/>
        <v>0.13662904799693898</v>
      </c>
      <c r="Z57" s="10">
        <f t="shared" si="70"/>
        <v>3.6348946590880615E-3</v>
      </c>
      <c r="AA57" s="10">
        <f t="shared" si="71"/>
        <v>-0.15305126665816626</v>
      </c>
      <c r="AB57" s="10">
        <f t="shared" si="72"/>
        <v>0.49849917757407436</v>
      </c>
      <c r="AC57" s="10">
        <f t="shared" si="73"/>
        <v>0.35665547465577596</v>
      </c>
      <c r="AD57" s="10">
        <f t="shared" si="74"/>
        <v>0.27892075015283346</v>
      </c>
      <c r="AE57" s="10">
        <f t="shared" si="75"/>
        <v>6.7537757295466072E-2</v>
      </c>
      <c r="AF57" s="10">
        <f t="shared" si="76"/>
        <v>5.4021866387810036E-3</v>
      </c>
      <c r="AG57" s="10">
        <f t="shared" si="77"/>
        <v>-0.23000585046270006</v>
      </c>
      <c r="AH57" s="10">
        <f t="shared" si="78"/>
        <v>0.19158206668248301</v>
      </c>
      <c r="AI57" s="10">
        <f t="shared" si="79"/>
        <v>0.61996506429518039</v>
      </c>
      <c r="AJ57" s="10">
        <f t="shared" si="80"/>
        <v>-7.8683966199966093E-2</v>
      </c>
      <c r="AK57" s="10">
        <f t="shared" si="81"/>
        <v>-0.10433010185636471</v>
      </c>
      <c r="AL57" s="10">
        <f t="shared" si="82"/>
        <v>6.047579609571585E-2</v>
      </c>
      <c r="AM57" s="10"/>
      <c r="AN57" s="10">
        <f t="shared" ref="AN57:BE57" si="104">(B57/B53-1)*100</f>
        <v>-1.628427756539641</v>
      </c>
      <c r="AO57" s="10">
        <f t="shared" si="104"/>
        <v>0.71694263582458007</v>
      </c>
      <c r="AP57" s="10">
        <f t="shared" si="104"/>
        <v>-3.58276681434061</v>
      </c>
      <c r="AQ57" s="10">
        <f t="shared" si="104"/>
        <v>-1.5484092851795861</v>
      </c>
      <c r="AR57" s="10">
        <f t="shared" si="104"/>
        <v>-0.56050682224110249</v>
      </c>
      <c r="AS57" s="10">
        <f t="shared" si="104"/>
        <v>-3.6796075651437943</v>
      </c>
      <c r="AT57" s="10">
        <f t="shared" si="104"/>
        <v>-2.5098287578013245</v>
      </c>
      <c r="AU57" s="10">
        <f t="shared" si="104"/>
        <v>-9.4107632433138022E-2</v>
      </c>
      <c r="AV57" s="10">
        <f t="shared" si="104"/>
        <v>-1.0776066516480109</v>
      </c>
      <c r="AW57" s="10">
        <f t="shared" si="104"/>
        <v>-0.93187871776794218</v>
      </c>
      <c r="AX57" s="10">
        <f t="shared" si="104"/>
        <v>-0.35336604781325276</v>
      </c>
      <c r="AY57" s="10">
        <f t="shared" si="104"/>
        <v>-1.2633153717456436</v>
      </c>
      <c r="AZ57" s="10">
        <f t="shared" si="104"/>
        <v>-2.1580178020223828</v>
      </c>
      <c r="BA57" s="10">
        <f t="shared" si="104"/>
        <v>-0.93784845226870805</v>
      </c>
      <c r="BB57" s="10">
        <f t="shared" si="104"/>
        <v>-1.1600814460385189</v>
      </c>
      <c r="BC57" s="10">
        <f t="shared" si="104"/>
        <v>-2.874798945522683</v>
      </c>
      <c r="BD57" s="10">
        <f t="shared" si="104"/>
        <v>-3.011056243463206</v>
      </c>
      <c r="BE57" s="10">
        <f t="shared" si="104"/>
        <v>-1.5111619853712788</v>
      </c>
      <c r="BG57" s="11">
        <f t="shared" si="35"/>
        <v>-0.74167903631705556</v>
      </c>
      <c r="BH57" s="11">
        <f t="shared" si="18"/>
        <v>2.2227306033057559</v>
      </c>
      <c r="BI57" s="11">
        <f t="shared" si="19"/>
        <v>-0.7911925640757822</v>
      </c>
      <c r="BJ57" s="11">
        <f t="shared" si="20"/>
        <v>-0.74074852021763782</v>
      </c>
      <c r="BK57" s="11">
        <f t="shared" si="21"/>
        <v>0.54651619198775592</v>
      </c>
      <c r="BL57" s="11">
        <f t="shared" si="22"/>
        <v>1.4539578636352246E-2</v>
      </c>
      <c r="BM57" s="11">
        <f t="shared" si="23"/>
        <v>-0.61220506663266505</v>
      </c>
      <c r="BN57" s="11">
        <f t="shared" si="24"/>
        <v>1.9939967102962974</v>
      </c>
      <c r="BO57" s="11">
        <f t="shared" si="25"/>
        <v>1.4266218986231038</v>
      </c>
      <c r="BP57" s="11">
        <f t="shared" si="26"/>
        <v>1.1156830006113339</v>
      </c>
      <c r="BQ57" s="11">
        <f t="shared" si="27"/>
        <v>0.27015102918186429</v>
      </c>
      <c r="BR57" s="11">
        <f t="shared" si="28"/>
        <v>2.1608746555124014E-2</v>
      </c>
      <c r="BS57" s="11">
        <f t="shared" si="29"/>
        <v>-0.92002340185080023</v>
      </c>
      <c r="BT57" s="11">
        <f t="shared" si="30"/>
        <v>0.76632826672993204</v>
      </c>
      <c r="BU57" s="11">
        <f t="shared" si="31"/>
        <v>2.4798602571807216</v>
      </c>
      <c r="BV57" s="11">
        <f t="shared" si="32"/>
        <v>-0.31473586479986437</v>
      </c>
      <c r="BW57" s="11">
        <f t="shared" si="33"/>
        <v>-0.41732040742545884</v>
      </c>
      <c r="BX57" s="11">
        <f t="shared" si="34"/>
        <v>0.2419031843828634</v>
      </c>
    </row>
    <row r="58" spans="1:76" x14ac:dyDescent="0.25">
      <c r="A58" s="4">
        <v>201304</v>
      </c>
      <c r="B58" s="5">
        <v>94.424199931122445</v>
      </c>
      <c r="C58" s="5">
        <v>94.509424074360112</v>
      </c>
      <c r="D58" s="5">
        <v>90.778769191963789</v>
      </c>
      <c r="E58" s="5">
        <v>96.999518222279605</v>
      </c>
      <c r="F58" s="5">
        <v>96.618646494012992</v>
      </c>
      <c r="G58" s="5">
        <v>91.106464143304265</v>
      </c>
      <c r="H58" s="5">
        <v>93.285295154015486</v>
      </c>
      <c r="I58" s="5">
        <v>93.536107503989228</v>
      </c>
      <c r="J58" s="5">
        <v>94.510574022182084</v>
      </c>
      <c r="K58" s="5">
        <v>93.795154755206894</v>
      </c>
      <c r="L58" s="5">
        <v>94.46945504555957</v>
      </c>
      <c r="M58" s="5">
        <v>93.528889721514986</v>
      </c>
      <c r="N58" s="5">
        <v>97.714605435713182</v>
      </c>
      <c r="O58" s="5">
        <v>94.999863684365494</v>
      </c>
      <c r="P58" s="5">
        <v>95.758374800628701</v>
      </c>
      <c r="Q58" s="5">
        <v>94.700967572848668</v>
      </c>
      <c r="R58" s="5">
        <v>92.20388505577256</v>
      </c>
      <c r="S58" s="5">
        <v>94.939405952780021</v>
      </c>
      <c r="U58" s="10">
        <f t="shared" si="65"/>
        <v>0.24640444061703182</v>
      </c>
      <c r="V58" s="10">
        <f t="shared" si="66"/>
        <v>0.29473978396121758</v>
      </c>
      <c r="W58" s="10">
        <f t="shared" si="67"/>
        <v>-4.5412006196421384E-2</v>
      </c>
      <c r="X58" s="10">
        <f t="shared" si="68"/>
        <v>-5.9508294283239227E-2</v>
      </c>
      <c r="Y58" s="10">
        <f t="shared" si="69"/>
        <v>0.42076201785929968</v>
      </c>
      <c r="Z58" s="10">
        <f t="shared" si="70"/>
        <v>0.1339635198928546</v>
      </c>
      <c r="AA58" s="10">
        <f t="shared" si="71"/>
        <v>0.26161748848905209</v>
      </c>
      <c r="AB58" s="10">
        <f t="shared" si="72"/>
        <v>0.56409571783098134</v>
      </c>
      <c r="AC58" s="10">
        <f t="shared" si="73"/>
        <v>0.17971756037979958</v>
      </c>
      <c r="AD58" s="10">
        <f t="shared" si="74"/>
        <v>0.58991881272663083</v>
      </c>
      <c r="AE58" s="10">
        <f t="shared" si="75"/>
        <v>0.55008213664708983</v>
      </c>
      <c r="AF58" s="10">
        <f t="shared" si="76"/>
        <v>-6.5949292071709742E-3</v>
      </c>
      <c r="AG58" s="10">
        <f t="shared" si="77"/>
        <v>0.20243151461825093</v>
      </c>
      <c r="AH58" s="10">
        <f t="shared" si="78"/>
        <v>0.23779828843106809</v>
      </c>
      <c r="AI58" s="10">
        <f t="shared" si="79"/>
        <v>0.28865369375796757</v>
      </c>
      <c r="AJ58" s="10">
        <f t="shared" si="80"/>
        <v>0.12255230685054297</v>
      </c>
      <c r="AK58" s="10">
        <f t="shared" si="81"/>
        <v>0.56179280079713401</v>
      </c>
      <c r="AL58" s="10">
        <f t="shared" si="82"/>
        <v>0.24877083280474555</v>
      </c>
      <c r="AM58" s="10"/>
      <c r="AN58" s="10">
        <f t="shared" ref="AN58:BE58" si="105">(B58/B54-1)*100</f>
        <v>-0.52094323245396312</v>
      </c>
      <c r="AO58" s="10">
        <f t="shared" si="105"/>
        <v>1.8501114809393648</v>
      </c>
      <c r="AP58" s="10">
        <f t="shared" si="105"/>
        <v>-1.8566398901603942</v>
      </c>
      <c r="AQ58" s="10">
        <f t="shared" si="105"/>
        <v>-0.89660235841604319</v>
      </c>
      <c r="AR58" s="10">
        <f t="shared" si="105"/>
        <v>0.15520515046159034</v>
      </c>
      <c r="AS58" s="10">
        <f t="shared" si="105"/>
        <v>-2.2481131826704637</v>
      </c>
      <c r="AT58" s="10">
        <f t="shared" si="105"/>
        <v>-1.0645823288733758</v>
      </c>
      <c r="AU58" s="10">
        <f t="shared" si="105"/>
        <v>2.096937944441124</v>
      </c>
      <c r="AV58" s="10">
        <f t="shared" si="105"/>
        <v>0.10776184934258026</v>
      </c>
      <c r="AW58" s="10">
        <f t="shared" si="105"/>
        <v>0.4793829036891184</v>
      </c>
      <c r="AX58" s="10">
        <f t="shared" si="105"/>
        <v>0.56836304972596174</v>
      </c>
      <c r="AY58" s="10">
        <f t="shared" si="105"/>
        <v>-0.50864469933512568</v>
      </c>
      <c r="AZ58" s="10">
        <f t="shared" si="105"/>
        <v>-1.1086451079507453</v>
      </c>
      <c r="BA58" s="10">
        <f t="shared" si="105"/>
        <v>0.30554538887295202</v>
      </c>
      <c r="BB58" s="10">
        <f t="shared" si="105"/>
        <v>0.96349094609962105</v>
      </c>
      <c r="BC58" s="10">
        <f t="shared" si="105"/>
        <v>-1.7181536203757952</v>
      </c>
      <c r="BD58" s="10">
        <f t="shared" si="105"/>
        <v>-0.37717901104318274</v>
      </c>
      <c r="BE58" s="10">
        <f t="shared" si="105"/>
        <v>-0.31637032655856823</v>
      </c>
      <c r="BG58" s="11">
        <f t="shared" si="35"/>
        <v>0.98561776246812727</v>
      </c>
      <c r="BH58" s="11">
        <f t="shared" si="18"/>
        <v>1.1789591358448703</v>
      </c>
      <c r="BI58" s="11">
        <f t="shared" si="19"/>
        <v>-0.18164802478568554</v>
      </c>
      <c r="BJ58" s="11">
        <f t="shared" si="20"/>
        <v>-0.23803317713295691</v>
      </c>
      <c r="BK58" s="11">
        <f t="shared" si="21"/>
        <v>1.6830480714371987</v>
      </c>
      <c r="BL58" s="11">
        <f t="shared" si="22"/>
        <v>0.5358540795714184</v>
      </c>
      <c r="BM58" s="11">
        <f t="shared" si="23"/>
        <v>1.0464699539562083</v>
      </c>
      <c r="BN58" s="11">
        <f t="shared" si="24"/>
        <v>2.2563828713239253</v>
      </c>
      <c r="BO58" s="11">
        <f t="shared" si="25"/>
        <v>0.71887024151919832</v>
      </c>
      <c r="BP58" s="11">
        <f t="shared" si="26"/>
        <v>2.3596752509065233</v>
      </c>
      <c r="BQ58" s="11">
        <f t="shared" si="27"/>
        <v>2.2003285465883593</v>
      </c>
      <c r="BR58" s="11">
        <f t="shared" si="28"/>
        <v>-2.6379716828683897E-2</v>
      </c>
      <c r="BS58" s="11">
        <f t="shared" si="29"/>
        <v>0.80972605847300372</v>
      </c>
      <c r="BT58" s="11">
        <f t="shared" si="30"/>
        <v>0.95119315372427238</v>
      </c>
      <c r="BU58" s="11">
        <f t="shared" si="31"/>
        <v>1.1546147750318703</v>
      </c>
      <c r="BV58" s="11">
        <f t="shared" si="32"/>
        <v>0.49020922740217188</v>
      </c>
      <c r="BW58" s="11">
        <f t="shared" si="33"/>
        <v>2.247171203188536</v>
      </c>
      <c r="BX58" s="11">
        <f t="shared" si="34"/>
        <v>0.99508333121898218</v>
      </c>
    </row>
    <row r="59" spans="1:76" x14ac:dyDescent="0.25">
      <c r="A59" s="4">
        <v>201401</v>
      </c>
      <c r="B59" s="5">
        <v>94.816259516918421</v>
      </c>
      <c r="C59" s="5">
        <v>94.648175736343092</v>
      </c>
      <c r="D59" s="5">
        <v>90.965049606521433</v>
      </c>
      <c r="E59" s="5">
        <v>97.325500218419464</v>
      </c>
      <c r="F59" s="5">
        <v>97.13205586751134</v>
      </c>
      <c r="G59" s="5">
        <v>91.599555602325722</v>
      </c>
      <c r="H59" s="5">
        <v>93.485714450833257</v>
      </c>
      <c r="I59" s="5">
        <v>92.617594226152065</v>
      </c>
      <c r="J59" s="5">
        <v>94.846632959430082</v>
      </c>
      <c r="K59" s="5">
        <v>94.020735926903384</v>
      </c>
      <c r="L59" s="5">
        <v>94.740811733345424</v>
      </c>
      <c r="M59" s="5">
        <v>93.550997316945057</v>
      </c>
      <c r="N59" s="5">
        <v>98.329978184142661</v>
      </c>
      <c r="O59" s="5">
        <v>95.642093725299375</v>
      </c>
      <c r="P59" s="5">
        <v>96.259612376441737</v>
      </c>
      <c r="Q59" s="5">
        <v>95.484952047586063</v>
      </c>
      <c r="R59" s="5">
        <v>92.85716001699349</v>
      </c>
      <c r="S59" s="5">
        <v>95.288315688375263</v>
      </c>
      <c r="U59" s="10">
        <f t="shared" si="65"/>
        <v>0.41521091635614571</v>
      </c>
      <c r="V59" s="10">
        <f t="shared" si="66"/>
        <v>0.14681251456343247</v>
      </c>
      <c r="W59" s="10">
        <f t="shared" si="67"/>
        <v>0.20520262195198313</v>
      </c>
      <c r="X59" s="10">
        <f t="shared" si="68"/>
        <v>0.33606558271026543</v>
      </c>
      <c r="Y59" s="10">
        <f t="shared" si="69"/>
        <v>0.53137711210864413</v>
      </c>
      <c r="Z59" s="10">
        <f t="shared" si="70"/>
        <v>0.54122554712019433</v>
      </c>
      <c r="AA59" s="10">
        <f t="shared" si="71"/>
        <v>0.21484554075417162</v>
      </c>
      <c r="AB59" s="10">
        <f t="shared" si="72"/>
        <v>-0.98198792140028468</v>
      </c>
      <c r="AC59" s="10">
        <f t="shared" si="73"/>
        <v>0.3555781358064003</v>
      </c>
      <c r="AD59" s="10">
        <f t="shared" si="74"/>
        <v>0.24050407751363689</v>
      </c>
      <c r="AE59" s="10">
        <f t="shared" si="75"/>
        <v>0.28724277879552673</v>
      </c>
      <c r="AF59" s="10">
        <f t="shared" si="76"/>
        <v>2.3637183650837557E-2</v>
      </c>
      <c r="AG59" s="10">
        <f t="shared" si="77"/>
        <v>0.62976537200913896</v>
      </c>
      <c r="AH59" s="10">
        <f t="shared" si="78"/>
        <v>0.67603259207578148</v>
      </c>
      <c r="AI59" s="10">
        <f t="shared" si="79"/>
        <v>0.52343993604384575</v>
      </c>
      <c r="AJ59" s="10">
        <f t="shared" si="80"/>
        <v>0.82785265539584429</v>
      </c>
      <c r="AK59" s="10">
        <f t="shared" si="81"/>
        <v>0.70851131796212385</v>
      </c>
      <c r="AL59" s="10">
        <f t="shared" si="82"/>
        <v>0.36750781416177158</v>
      </c>
      <c r="AM59" s="10"/>
      <c r="AN59" s="10">
        <f t="shared" ref="AN59:BE59" si="106">(B59/B55-1)*100</f>
        <v>0.44226613017774863</v>
      </c>
      <c r="AO59" s="10">
        <f t="shared" si="106"/>
        <v>1.4004407861683221</v>
      </c>
      <c r="AP59" s="10">
        <f t="shared" si="106"/>
        <v>-0.7958000310770319</v>
      </c>
      <c r="AQ59" s="10">
        <f t="shared" si="106"/>
        <v>-0.24276325288707934</v>
      </c>
      <c r="AR59" s="10">
        <f t="shared" si="106"/>
        <v>0.98244931704998262</v>
      </c>
      <c r="AS59" s="10">
        <f t="shared" si="106"/>
        <v>-0.39112308697358822</v>
      </c>
      <c r="AT59" s="10">
        <f t="shared" si="106"/>
        <v>-5.6515489306585565E-2</v>
      </c>
      <c r="AU59" s="10">
        <f t="shared" si="106"/>
        <v>0.12852065383519573</v>
      </c>
      <c r="AV59" s="10">
        <f t="shared" si="106"/>
        <v>0.72125827453688451</v>
      </c>
      <c r="AW59" s="10">
        <f t="shared" si="106"/>
        <v>0.90709981600038958</v>
      </c>
      <c r="AX59" s="10">
        <f t="shared" si="106"/>
        <v>0.9305901361316371</v>
      </c>
      <c r="AY59" s="10">
        <f t="shared" si="106"/>
        <v>-9.6690979382152431E-2</v>
      </c>
      <c r="AZ59" s="10">
        <f t="shared" si="106"/>
        <v>0.10951783964343598</v>
      </c>
      <c r="BA59" s="10">
        <f t="shared" si="106"/>
        <v>1.2919766162721169</v>
      </c>
      <c r="BB59" s="10">
        <f t="shared" si="106"/>
        <v>1.2785847114103577</v>
      </c>
      <c r="BC59" s="10">
        <f t="shared" si="106"/>
        <v>-9.7360252089839783E-3</v>
      </c>
      <c r="BD59" s="10">
        <f t="shared" si="106"/>
        <v>0.7292878552259463</v>
      </c>
      <c r="BE59" s="10">
        <f t="shared" si="106"/>
        <v>0.42409031015233634</v>
      </c>
      <c r="BG59" s="11">
        <f t="shared" si="35"/>
        <v>1.6608436654245828</v>
      </c>
      <c r="BH59" s="11">
        <f t="shared" si="18"/>
        <v>0.58725005825372989</v>
      </c>
      <c r="BI59" s="11">
        <f t="shared" si="19"/>
        <v>0.82081048780793253</v>
      </c>
      <c r="BJ59" s="11">
        <f t="shared" si="20"/>
        <v>1.3442623308410617</v>
      </c>
      <c r="BK59" s="11">
        <f t="shared" si="21"/>
        <v>2.1255084484345765</v>
      </c>
      <c r="BL59" s="11">
        <f t="shared" si="22"/>
        <v>2.1649021884807773</v>
      </c>
      <c r="BM59" s="11">
        <f t="shared" si="23"/>
        <v>0.85938216301668646</v>
      </c>
      <c r="BN59" s="11">
        <f t="shared" si="24"/>
        <v>-3.9279516856011387</v>
      </c>
      <c r="BO59" s="11">
        <f t="shared" si="25"/>
        <v>1.4223125432256012</v>
      </c>
      <c r="BP59" s="11">
        <f t="shared" si="26"/>
        <v>0.96201631005454757</v>
      </c>
      <c r="BQ59" s="11">
        <f t="shared" si="27"/>
        <v>1.1489711151821069</v>
      </c>
      <c r="BR59" s="11">
        <f t="shared" si="28"/>
        <v>9.4548734603350226E-2</v>
      </c>
      <c r="BS59" s="11">
        <f t="shared" si="29"/>
        <v>2.5190614880365558</v>
      </c>
      <c r="BT59" s="11">
        <f t="shared" si="30"/>
        <v>2.7041303683031259</v>
      </c>
      <c r="BU59" s="11">
        <f t="shared" si="31"/>
        <v>2.093759744175383</v>
      </c>
      <c r="BV59" s="11">
        <f t="shared" si="32"/>
        <v>3.3114106215833772</v>
      </c>
      <c r="BW59" s="11">
        <f t="shared" si="33"/>
        <v>2.8340452718484954</v>
      </c>
      <c r="BX59" s="11">
        <f t="shared" si="34"/>
        <v>1.4700312566470863</v>
      </c>
    </row>
    <row r="60" spans="1:76" x14ac:dyDescent="0.25">
      <c r="A60" s="4">
        <v>201402</v>
      </c>
      <c r="B60" s="5">
        <v>94.996581723341237</v>
      </c>
      <c r="C60" s="5">
        <v>95.181823469163376</v>
      </c>
      <c r="D60" s="5">
        <v>91.435793472221988</v>
      </c>
      <c r="E60" s="5">
        <v>97.97050870979858</v>
      </c>
      <c r="F60" s="5">
        <v>97.507835841836012</v>
      </c>
      <c r="G60" s="5">
        <v>91.933873838186315</v>
      </c>
      <c r="H60" s="5">
        <v>93.953801754225438</v>
      </c>
      <c r="I60" s="5">
        <v>92.799176371755237</v>
      </c>
      <c r="J60" s="5">
        <v>95.433620654245033</v>
      </c>
      <c r="K60" s="5">
        <v>94.812478703981867</v>
      </c>
      <c r="L60" s="5">
        <v>94.989297907083142</v>
      </c>
      <c r="M60" s="5">
        <v>93.673892822576647</v>
      </c>
      <c r="N60" s="5">
        <v>98.950556136432382</v>
      </c>
      <c r="O60" s="5">
        <v>96.197133910481853</v>
      </c>
      <c r="P60" s="5">
        <v>96.599367461470024</v>
      </c>
      <c r="Q60" s="5">
        <v>95.755141103542186</v>
      </c>
      <c r="R60" s="5">
        <v>93.61337429408681</v>
      </c>
      <c r="S60" s="5">
        <v>95.754351785080175</v>
      </c>
      <c r="U60" s="10">
        <f t="shared" si="65"/>
        <v>0.19018067928595617</v>
      </c>
      <c r="V60" s="10">
        <f t="shared" si="66"/>
        <v>0.56382252343334383</v>
      </c>
      <c r="W60" s="10">
        <f t="shared" si="67"/>
        <v>0.51749970756549413</v>
      </c>
      <c r="X60" s="10">
        <f t="shared" si="68"/>
        <v>0.662733291821338</v>
      </c>
      <c r="Y60" s="10">
        <f t="shared" si="69"/>
        <v>0.38687534302499493</v>
      </c>
      <c r="Z60" s="10">
        <f t="shared" si="70"/>
        <v>0.36497801071440072</v>
      </c>
      <c r="AA60" s="10">
        <f t="shared" si="71"/>
        <v>0.50070463293978573</v>
      </c>
      <c r="AB60" s="10">
        <f t="shared" si="72"/>
        <v>0.19605577873227364</v>
      </c>
      <c r="AC60" s="10">
        <f t="shared" si="73"/>
        <v>0.61888089908899158</v>
      </c>
      <c r="AD60" s="10">
        <f t="shared" si="74"/>
        <v>0.84209378843196347</v>
      </c>
      <c r="AE60" s="10">
        <f t="shared" si="75"/>
        <v>0.26227997120933377</v>
      </c>
      <c r="AF60" s="10">
        <f t="shared" si="76"/>
        <v>0.13136739228469807</v>
      </c>
      <c r="AG60" s="10">
        <f t="shared" si="77"/>
        <v>0.63111775650714907</v>
      </c>
      <c r="AH60" s="10">
        <f t="shared" si="78"/>
        <v>0.5803304419251365</v>
      </c>
      <c r="AI60" s="10">
        <f t="shared" si="79"/>
        <v>0.35295704672029249</v>
      </c>
      <c r="AJ60" s="10">
        <f t="shared" si="80"/>
        <v>0.28296506429774659</v>
      </c>
      <c r="AK60" s="10">
        <f t="shared" si="81"/>
        <v>0.81438445560355621</v>
      </c>
      <c r="AL60" s="10">
        <f t="shared" si="82"/>
        <v>0.4890800024517139</v>
      </c>
      <c r="AM60" s="10"/>
      <c r="AN60" s="10">
        <f t="shared" ref="AN60:BE60" si="107">(B60/B56-1)*100</f>
        <v>0.66707595376755968</v>
      </c>
      <c r="AO60" s="10">
        <f t="shared" si="107"/>
        <v>1.5695851443845887</v>
      </c>
      <c r="AP60" s="10">
        <f t="shared" si="107"/>
        <v>0.4788843113854746</v>
      </c>
      <c r="AQ60" s="10">
        <f t="shared" si="107"/>
        <v>0.75399250849699229</v>
      </c>
      <c r="AR60" s="10">
        <f t="shared" si="107"/>
        <v>1.4834091776598779</v>
      </c>
      <c r="AS60" s="10">
        <f t="shared" si="107"/>
        <v>1.0470318800621881</v>
      </c>
      <c r="AT60" s="10">
        <f t="shared" si="107"/>
        <v>0.82556687246819749</v>
      </c>
      <c r="AU60" s="10">
        <f t="shared" si="107"/>
        <v>0.26915563416198829</v>
      </c>
      <c r="AV60" s="10">
        <f t="shared" si="107"/>
        <v>1.5189184466860572</v>
      </c>
      <c r="AW60" s="10">
        <f t="shared" si="107"/>
        <v>1.964549586066755</v>
      </c>
      <c r="AX60" s="10">
        <f t="shared" si="107"/>
        <v>1.171668196563691</v>
      </c>
      <c r="AY60" s="10">
        <f t="shared" si="107"/>
        <v>0.15384067892025843</v>
      </c>
      <c r="AZ60" s="10">
        <f t="shared" si="107"/>
        <v>1.2364630840926871</v>
      </c>
      <c r="BA60" s="10">
        <f t="shared" si="107"/>
        <v>1.6955393541225439</v>
      </c>
      <c r="BB60" s="10">
        <f t="shared" si="107"/>
        <v>1.7966484219343215</v>
      </c>
      <c r="BC60" s="10">
        <f t="shared" si="107"/>
        <v>1.1574194166496188</v>
      </c>
      <c r="BD60" s="10">
        <f t="shared" si="107"/>
        <v>1.9925264754774075</v>
      </c>
      <c r="BE60" s="10">
        <f t="shared" si="107"/>
        <v>1.1704381176572243</v>
      </c>
      <c r="BG60" s="11">
        <f t="shared" si="35"/>
        <v>0.76072271714382467</v>
      </c>
      <c r="BH60" s="11">
        <f t="shared" si="18"/>
        <v>2.2552900937333753</v>
      </c>
      <c r="BI60" s="11">
        <f t="shared" si="19"/>
        <v>2.0699988302619765</v>
      </c>
      <c r="BJ60" s="11">
        <f t="shared" si="20"/>
        <v>2.650933167285352</v>
      </c>
      <c r="BK60" s="11">
        <f t="shared" si="21"/>
        <v>1.5475013720999797</v>
      </c>
      <c r="BL60" s="11">
        <f t="shared" si="22"/>
        <v>1.4599120428576029</v>
      </c>
      <c r="BM60" s="11">
        <f t="shared" si="23"/>
        <v>2.0028185317591429</v>
      </c>
      <c r="BN60" s="11">
        <f t="shared" si="24"/>
        <v>0.78422311492909458</v>
      </c>
      <c r="BO60" s="11">
        <f t="shared" si="25"/>
        <v>2.4755235963559663</v>
      </c>
      <c r="BP60" s="11">
        <f t="shared" si="26"/>
        <v>3.3683751537278539</v>
      </c>
      <c r="BQ60" s="11">
        <f t="shared" si="27"/>
        <v>1.0491198848373351</v>
      </c>
      <c r="BR60" s="11">
        <f t="shared" si="28"/>
        <v>0.52546956913879228</v>
      </c>
      <c r="BS60" s="11">
        <f t="shared" si="29"/>
        <v>2.5244710260285963</v>
      </c>
      <c r="BT60" s="11">
        <f t="shared" si="30"/>
        <v>2.321321767700546</v>
      </c>
      <c r="BU60" s="11">
        <f t="shared" si="31"/>
        <v>1.41182818688117</v>
      </c>
      <c r="BV60" s="11">
        <f t="shared" si="32"/>
        <v>1.1318602571909864</v>
      </c>
      <c r="BW60" s="11">
        <f t="shared" si="33"/>
        <v>3.2575378224142248</v>
      </c>
      <c r="BX60" s="11">
        <f t="shared" si="34"/>
        <v>1.9563200098068556</v>
      </c>
    </row>
    <row r="61" spans="1:76" x14ac:dyDescent="0.25">
      <c r="A61" s="4">
        <v>201403</v>
      </c>
      <c r="B61" s="5">
        <v>95.483107219777153</v>
      </c>
      <c r="C61" s="5">
        <v>95.395304642106737</v>
      </c>
      <c r="D61" s="5">
        <v>91.694032362514022</v>
      </c>
      <c r="E61" s="5">
        <v>98.61332273036858</v>
      </c>
      <c r="F61" s="5">
        <v>98.185785996481712</v>
      </c>
      <c r="G61" s="5">
        <v>92.294310598127069</v>
      </c>
      <c r="H61" s="5">
        <v>94.521068015834928</v>
      </c>
      <c r="I61" s="5">
        <v>93.274576118514247</v>
      </c>
      <c r="J61" s="5">
        <v>96.108511542048504</v>
      </c>
      <c r="K61" s="5">
        <v>95.359591219071788</v>
      </c>
      <c r="L61" s="5">
        <v>95.451559669973747</v>
      </c>
      <c r="M61" s="5">
        <v>94.130502994362004</v>
      </c>
      <c r="N61" s="5">
        <v>99.742810952911441</v>
      </c>
      <c r="O61" s="5">
        <v>96.43850716892004</v>
      </c>
      <c r="P61" s="5">
        <v>96.867876459610002</v>
      </c>
      <c r="Q61" s="5">
        <v>96.169482320588926</v>
      </c>
      <c r="R61" s="5">
        <v>94.007775399124498</v>
      </c>
      <c r="S61" s="5">
        <v>96.319049374867376</v>
      </c>
      <c r="U61" s="10">
        <f t="shared" si="65"/>
        <v>0.51215052963993202</v>
      </c>
      <c r="V61" s="10">
        <f t="shared" si="66"/>
        <v>0.22428775281082558</v>
      </c>
      <c r="W61" s="10">
        <f t="shared" si="67"/>
        <v>0.28242647707812374</v>
      </c>
      <c r="X61" s="10">
        <f t="shared" si="68"/>
        <v>0.65613012429495132</v>
      </c>
      <c r="Y61" s="10">
        <f t="shared" si="69"/>
        <v>0.6952776141451622</v>
      </c>
      <c r="Z61" s="10">
        <f t="shared" si="70"/>
        <v>0.39206088560475028</v>
      </c>
      <c r="AA61" s="10">
        <f t="shared" si="71"/>
        <v>0.60377148238599521</v>
      </c>
      <c r="AB61" s="10">
        <f t="shared" si="72"/>
        <v>0.51228875658826389</v>
      </c>
      <c r="AC61" s="10">
        <f t="shared" si="73"/>
        <v>0.70718357238963581</v>
      </c>
      <c r="AD61" s="10">
        <f t="shared" si="74"/>
        <v>0.5770469484276175</v>
      </c>
      <c r="AE61" s="10">
        <f t="shared" si="75"/>
        <v>0.48664615180415982</v>
      </c>
      <c r="AF61" s="10">
        <f t="shared" si="76"/>
        <v>0.48744656384698271</v>
      </c>
      <c r="AG61" s="10">
        <f t="shared" si="77"/>
        <v>0.80065726501497014</v>
      </c>
      <c r="AH61" s="10">
        <f t="shared" si="78"/>
        <v>0.25091522857927373</v>
      </c>
      <c r="AI61" s="10">
        <f t="shared" si="79"/>
        <v>0.27796144550022994</v>
      </c>
      <c r="AJ61" s="10">
        <f t="shared" si="80"/>
        <v>0.43270910811850083</v>
      </c>
      <c r="AK61" s="10">
        <f t="shared" si="81"/>
        <v>0.42130850213633053</v>
      </c>
      <c r="AL61" s="10">
        <f t="shared" si="82"/>
        <v>0.58973569269693549</v>
      </c>
      <c r="AM61" s="10"/>
      <c r="AN61" s="10">
        <f t="shared" ref="AN61:BE61" si="108">(B61/B57-1)*100</f>
        <v>1.3706040462375224</v>
      </c>
      <c r="AO61" s="10">
        <f t="shared" si="108"/>
        <v>1.2348487931105101</v>
      </c>
      <c r="AP61" s="10">
        <f t="shared" si="108"/>
        <v>0.96236496558421702</v>
      </c>
      <c r="AQ61" s="10">
        <f t="shared" si="108"/>
        <v>1.6032259028673224</v>
      </c>
      <c r="AR61" s="10">
        <f t="shared" si="108"/>
        <v>2.0495712460650406</v>
      </c>
      <c r="AS61" s="10">
        <f t="shared" si="108"/>
        <v>1.4395105487773341</v>
      </c>
      <c r="AT61" s="10">
        <f t="shared" si="108"/>
        <v>1.5898073791876133</v>
      </c>
      <c r="AU61" s="10">
        <f t="shared" si="108"/>
        <v>0.28291374453792706</v>
      </c>
      <c r="AV61" s="10">
        <f t="shared" si="108"/>
        <v>1.8735061239936401</v>
      </c>
      <c r="AW61" s="10">
        <f t="shared" si="108"/>
        <v>2.267687107885874</v>
      </c>
      <c r="AX61" s="10">
        <f t="shared" si="108"/>
        <v>1.5954009712270345</v>
      </c>
      <c r="AY61" s="10">
        <f t="shared" si="108"/>
        <v>0.63660055688143924</v>
      </c>
      <c r="AZ61" s="10">
        <f t="shared" si="108"/>
        <v>2.2822753980214827</v>
      </c>
      <c r="BA61" s="10">
        <f t="shared" si="108"/>
        <v>1.7557631551267328</v>
      </c>
      <c r="BB61" s="10">
        <f t="shared" si="108"/>
        <v>1.4506452990028729</v>
      </c>
      <c r="BC61" s="10">
        <f t="shared" si="108"/>
        <v>1.6751388158627201</v>
      </c>
      <c r="BD61" s="10">
        <f t="shared" si="108"/>
        <v>2.529198478267114</v>
      </c>
      <c r="BE61" s="10">
        <f t="shared" si="108"/>
        <v>1.7055690491387665</v>
      </c>
      <c r="BG61" s="11">
        <f t="shared" si="35"/>
        <v>2.0486021185597281</v>
      </c>
      <c r="BH61" s="11">
        <f t="shared" si="18"/>
        <v>0.89715101124330232</v>
      </c>
      <c r="BI61" s="11">
        <f t="shared" si="19"/>
        <v>1.129705908312495</v>
      </c>
      <c r="BJ61" s="11">
        <f t="shared" si="20"/>
        <v>2.6245204971798053</v>
      </c>
      <c r="BK61" s="11">
        <f t="shared" si="21"/>
        <v>2.7811104565806488</v>
      </c>
      <c r="BL61" s="11">
        <f t="shared" si="22"/>
        <v>1.5682435424190011</v>
      </c>
      <c r="BM61" s="11">
        <f t="shared" si="23"/>
        <v>2.4150859295439808</v>
      </c>
      <c r="BN61" s="11">
        <f t="shared" si="24"/>
        <v>2.0491550263530556</v>
      </c>
      <c r="BO61" s="11">
        <f t="shared" si="25"/>
        <v>2.8287342895585432</v>
      </c>
      <c r="BP61" s="11">
        <f t="shared" si="26"/>
        <v>2.30818779371047</v>
      </c>
      <c r="BQ61" s="11">
        <f t="shared" si="27"/>
        <v>1.9465846072166393</v>
      </c>
      <c r="BR61" s="11">
        <f t="shared" si="28"/>
        <v>1.9497862553879308</v>
      </c>
      <c r="BS61" s="11">
        <f t="shared" si="29"/>
        <v>3.2026290600598806</v>
      </c>
      <c r="BT61" s="11">
        <f t="shared" si="30"/>
        <v>1.0036609143170949</v>
      </c>
      <c r="BU61" s="11">
        <f t="shared" si="31"/>
        <v>1.1118457820009198</v>
      </c>
      <c r="BV61" s="11">
        <f t="shared" si="32"/>
        <v>1.7308364324740033</v>
      </c>
      <c r="BW61" s="11">
        <f t="shared" si="33"/>
        <v>1.6852340085453221</v>
      </c>
      <c r="BX61" s="11">
        <f t="shared" si="34"/>
        <v>2.3589427707877419</v>
      </c>
    </row>
    <row r="62" spans="1:76" x14ac:dyDescent="0.25">
      <c r="A62" s="4">
        <v>201404</v>
      </c>
      <c r="B62" s="5">
        <v>96.021349048399003</v>
      </c>
      <c r="C62" s="5">
        <v>95.995833998230495</v>
      </c>
      <c r="D62" s="5">
        <v>92.029101809798533</v>
      </c>
      <c r="E62" s="5">
        <v>99.563077628573467</v>
      </c>
      <c r="F62" s="5">
        <v>98.899020418288671</v>
      </c>
      <c r="G62" s="5">
        <v>92.969856040470077</v>
      </c>
      <c r="H62" s="5">
        <v>94.855016149130805</v>
      </c>
      <c r="I62" s="5">
        <v>93.933222092547609</v>
      </c>
      <c r="J62" s="5">
        <v>96.792940419467655</v>
      </c>
      <c r="K62" s="5">
        <v>96.199509358851301</v>
      </c>
      <c r="L62" s="5">
        <v>95.819846863692675</v>
      </c>
      <c r="M62" s="5">
        <v>94.514923268390447</v>
      </c>
      <c r="N62" s="5">
        <v>100.54025714279067</v>
      </c>
      <c r="O62" s="5">
        <v>97.145828383825631</v>
      </c>
      <c r="P62" s="5">
        <v>97.398098092913173</v>
      </c>
      <c r="Q62" s="5">
        <v>96.876083204099842</v>
      </c>
      <c r="R62" s="5">
        <v>94.604609591121175</v>
      </c>
      <c r="S62" s="5">
        <v>96.973514420338674</v>
      </c>
      <c r="U62" s="10">
        <f t="shared" si="65"/>
        <v>0.56370372131162583</v>
      </c>
      <c r="V62" s="10">
        <f t="shared" si="66"/>
        <v>0.62951668153559126</v>
      </c>
      <c r="W62" s="10">
        <f t="shared" si="67"/>
        <v>0.3654212151558589</v>
      </c>
      <c r="X62" s="10">
        <f t="shared" si="68"/>
        <v>0.96311012742338331</v>
      </c>
      <c r="Y62" s="10">
        <f t="shared" si="69"/>
        <v>0.72641311017513921</v>
      </c>
      <c r="Z62" s="10">
        <f t="shared" si="70"/>
        <v>0.73194700514584987</v>
      </c>
      <c r="AA62" s="10">
        <f t="shared" si="71"/>
        <v>0.35330550141470241</v>
      </c>
      <c r="AB62" s="10">
        <f t="shared" si="72"/>
        <v>0.70613665742793597</v>
      </c>
      <c r="AC62" s="10">
        <f t="shared" si="73"/>
        <v>0.71214179310197245</v>
      </c>
      <c r="AD62" s="10">
        <f t="shared" si="74"/>
        <v>0.88079041556496929</v>
      </c>
      <c r="AE62" s="10">
        <f t="shared" si="75"/>
        <v>0.38583674797174616</v>
      </c>
      <c r="AF62" s="10">
        <f t="shared" si="76"/>
        <v>0.40839075729943719</v>
      </c>
      <c r="AG62" s="10">
        <f t="shared" si="77"/>
        <v>0.79950242254120951</v>
      </c>
      <c r="AH62" s="10">
        <f t="shared" si="78"/>
        <v>0.73344272497568586</v>
      </c>
      <c r="AI62" s="10">
        <f t="shared" si="79"/>
        <v>0.54736580658321099</v>
      </c>
      <c r="AJ62" s="10">
        <f t="shared" si="80"/>
        <v>0.73474543738876186</v>
      </c>
      <c r="AK62" s="10">
        <f t="shared" si="81"/>
        <v>0.63487747631802982</v>
      </c>
      <c r="AL62" s="10">
        <f t="shared" si="82"/>
        <v>0.67947623000739199</v>
      </c>
      <c r="AM62" s="10"/>
      <c r="AN62" s="10">
        <f t="shared" ref="AN62:BE62" si="109">(B62/B58-1)*100</f>
        <v>1.6914616363618684</v>
      </c>
      <c r="AO62" s="10">
        <f t="shared" si="109"/>
        <v>1.5727637094697267</v>
      </c>
      <c r="AP62" s="10">
        <f t="shared" si="109"/>
        <v>1.3773403505733306</v>
      </c>
      <c r="AQ62" s="10">
        <f t="shared" si="109"/>
        <v>2.6428578752518472</v>
      </c>
      <c r="AR62" s="10">
        <f t="shared" si="109"/>
        <v>2.3601799518242927</v>
      </c>
      <c r="AS62" s="10">
        <f t="shared" si="109"/>
        <v>2.0452905451745051</v>
      </c>
      <c r="AT62" s="10">
        <f t="shared" si="109"/>
        <v>1.682710005391197</v>
      </c>
      <c r="AU62" s="10">
        <f t="shared" si="109"/>
        <v>0.4245575309421934</v>
      </c>
      <c r="AV62" s="10">
        <f t="shared" si="109"/>
        <v>2.4149323193718875</v>
      </c>
      <c r="AW62" s="10">
        <f t="shared" si="109"/>
        <v>2.5634102421595806</v>
      </c>
      <c r="AX62" s="10">
        <f t="shared" si="109"/>
        <v>1.4294480871958504</v>
      </c>
      <c r="AY62" s="10">
        <f t="shared" si="109"/>
        <v>1.0542555886329907</v>
      </c>
      <c r="AZ62" s="10">
        <f t="shared" si="109"/>
        <v>2.8917393612529096</v>
      </c>
      <c r="BA62" s="10">
        <f t="shared" si="109"/>
        <v>2.2589134512761566</v>
      </c>
      <c r="BB62" s="10">
        <f t="shared" si="109"/>
        <v>1.7123549722918963</v>
      </c>
      <c r="BC62" s="10">
        <f t="shared" si="109"/>
        <v>2.2968251402267548</v>
      </c>
      <c r="BD62" s="10">
        <f t="shared" si="109"/>
        <v>2.6037129931091973</v>
      </c>
      <c r="BE62" s="10">
        <f t="shared" si="109"/>
        <v>2.1425333844729888</v>
      </c>
      <c r="BG62" s="11">
        <f t="shared" si="35"/>
        <v>2.2548148852465033</v>
      </c>
      <c r="BH62" s="11">
        <f t="shared" si="18"/>
        <v>2.518066726142365</v>
      </c>
      <c r="BI62" s="11">
        <f t="shared" si="19"/>
        <v>1.4616848606234356</v>
      </c>
      <c r="BJ62" s="11">
        <f t="shared" si="20"/>
        <v>3.8524405096935332</v>
      </c>
      <c r="BK62" s="11">
        <f t="shared" si="21"/>
        <v>2.9056524407005568</v>
      </c>
      <c r="BL62" s="11">
        <f t="shared" si="22"/>
        <v>2.9277880205833995</v>
      </c>
      <c r="BM62" s="11">
        <f t="shared" si="23"/>
        <v>1.4132220056588096</v>
      </c>
      <c r="BN62" s="11">
        <f t="shared" si="24"/>
        <v>2.8245466297117439</v>
      </c>
      <c r="BO62" s="11">
        <f t="shared" si="25"/>
        <v>2.8485671724078898</v>
      </c>
      <c r="BP62" s="11">
        <f t="shared" si="26"/>
        <v>3.5231616622598771</v>
      </c>
      <c r="BQ62" s="11">
        <f t="shared" si="27"/>
        <v>1.5433469918869847</v>
      </c>
      <c r="BR62" s="11">
        <f t="shared" si="28"/>
        <v>1.6335630291977488</v>
      </c>
      <c r="BS62" s="11">
        <f t="shared" si="29"/>
        <v>3.198009690164838</v>
      </c>
      <c r="BT62" s="11">
        <f t="shared" si="30"/>
        <v>2.9337708999027434</v>
      </c>
      <c r="BU62" s="11">
        <f t="shared" si="31"/>
        <v>2.189463226332844</v>
      </c>
      <c r="BV62" s="11">
        <f t="shared" si="32"/>
        <v>2.9389817495550474</v>
      </c>
      <c r="BW62" s="11">
        <f t="shared" si="33"/>
        <v>2.5395099052721193</v>
      </c>
      <c r="BX62" s="11">
        <f t="shared" si="34"/>
        <v>2.717904920029568</v>
      </c>
    </row>
    <row r="63" spans="1:76" x14ac:dyDescent="0.25">
      <c r="A63" s="4">
        <v>201501</v>
      </c>
      <c r="B63" s="5">
        <v>96.882097714288548</v>
      </c>
      <c r="C63" s="5">
        <v>96.667999701600237</v>
      </c>
      <c r="D63" s="5">
        <v>92.610752943332955</v>
      </c>
      <c r="E63" s="5">
        <v>100.20390678408587</v>
      </c>
      <c r="F63" s="5">
        <v>99.718239752434584</v>
      </c>
      <c r="G63" s="5">
        <v>93.807192830351156</v>
      </c>
      <c r="H63" s="5">
        <v>95.823528220531699</v>
      </c>
      <c r="I63" s="5">
        <v>94.735625139149661</v>
      </c>
      <c r="J63" s="5">
        <v>97.720922375253508</v>
      </c>
      <c r="K63" s="5">
        <v>97.183898759074012</v>
      </c>
      <c r="L63" s="5">
        <v>96.478214563711944</v>
      </c>
      <c r="M63" s="5">
        <v>95.274762823675715</v>
      </c>
      <c r="N63" s="5">
        <v>101.43766517011608</v>
      </c>
      <c r="O63" s="5">
        <v>98.148106048065742</v>
      </c>
      <c r="P63" s="5">
        <v>98.10130364590222</v>
      </c>
      <c r="Q63" s="5">
        <v>97.376004979599287</v>
      </c>
      <c r="R63" s="5">
        <v>95.228813039046329</v>
      </c>
      <c r="S63" s="5">
        <v>97.817708835855129</v>
      </c>
      <c r="U63" s="10">
        <f t="shared" si="65"/>
        <v>0.89641384381684563</v>
      </c>
      <c r="V63" s="10">
        <f t="shared" si="66"/>
        <v>0.700202993582133</v>
      </c>
      <c r="W63" s="10">
        <f t="shared" si="67"/>
        <v>0.63202956683914291</v>
      </c>
      <c r="X63" s="10">
        <f t="shared" si="68"/>
        <v>0.64364136864376587</v>
      </c>
      <c r="Y63" s="10">
        <f t="shared" si="69"/>
        <v>0.82833917937819024</v>
      </c>
      <c r="Z63" s="10">
        <f t="shared" si="70"/>
        <v>0.90065406739641141</v>
      </c>
      <c r="AA63" s="10">
        <f t="shared" si="71"/>
        <v>1.0210446539571594</v>
      </c>
      <c r="AB63" s="10">
        <f t="shared" si="72"/>
        <v>0.85422710807416813</v>
      </c>
      <c r="AC63" s="10">
        <f t="shared" si="73"/>
        <v>0.95872896490620807</v>
      </c>
      <c r="AD63" s="10">
        <f t="shared" si="74"/>
        <v>1.0232790237532985</v>
      </c>
      <c r="AE63" s="10">
        <f t="shared" si="75"/>
        <v>0.68708907556054299</v>
      </c>
      <c r="AF63" s="10">
        <f t="shared" si="76"/>
        <v>0.80393606534236994</v>
      </c>
      <c r="AG63" s="10">
        <f t="shared" si="77"/>
        <v>0.89258576895310249</v>
      </c>
      <c r="AH63" s="10">
        <f t="shared" si="78"/>
        <v>1.0317248624203357</v>
      </c>
      <c r="AI63" s="10">
        <f t="shared" si="79"/>
        <v>0.72199105193841984</v>
      </c>
      <c r="AJ63" s="10">
        <f t="shared" si="80"/>
        <v>0.51604251427692649</v>
      </c>
      <c r="AK63" s="10">
        <f t="shared" si="81"/>
        <v>0.65980236124112412</v>
      </c>
      <c r="AL63" s="10">
        <f t="shared" si="82"/>
        <v>0.87054122000491674</v>
      </c>
      <c r="AM63" s="10"/>
      <c r="AN63" s="10">
        <f t="shared" ref="AN63:BE63" si="110">(B63/B59-1)*100</f>
        <v>2.1787805255083947</v>
      </c>
      <c r="AO63" s="10">
        <f t="shared" si="110"/>
        <v>2.1340336985296693</v>
      </c>
      <c r="AP63" s="10">
        <f t="shared" si="110"/>
        <v>1.8091600498545191</v>
      </c>
      <c r="AQ63" s="10">
        <f t="shared" si="110"/>
        <v>2.9575050312679041</v>
      </c>
      <c r="AR63" s="10">
        <f t="shared" si="110"/>
        <v>2.6625441640510727</v>
      </c>
      <c r="AS63" s="10">
        <f t="shared" si="110"/>
        <v>2.4100960026594009</v>
      </c>
      <c r="AT63" s="10">
        <f t="shared" si="110"/>
        <v>2.5007176587690916</v>
      </c>
      <c r="AU63" s="10">
        <f t="shared" si="110"/>
        <v>2.2868558946001372</v>
      </c>
      <c r="AV63" s="10">
        <f t="shared" si="110"/>
        <v>3.0304601503913009</v>
      </c>
      <c r="AW63" s="10">
        <f t="shared" si="110"/>
        <v>3.3643246896406298</v>
      </c>
      <c r="AX63" s="10">
        <f t="shared" si="110"/>
        <v>1.8338483685959472</v>
      </c>
      <c r="AY63" s="10">
        <f t="shared" si="110"/>
        <v>1.8425944737827216</v>
      </c>
      <c r="AZ63" s="10">
        <f t="shared" si="110"/>
        <v>3.1604674824127876</v>
      </c>
      <c r="BA63" s="10">
        <f t="shared" si="110"/>
        <v>2.620198100183857</v>
      </c>
      <c r="BB63" s="10">
        <f t="shared" si="110"/>
        <v>1.9132544002548046</v>
      </c>
      <c r="BC63" s="10">
        <f t="shared" si="110"/>
        <v>1.9804722015996701</v>
      </c>
      <c r="BD63" s="10">
        <f t="shared" si="110"/>
        <v>2.5540873979118084</v>
      </c>
      <c r="BE63" s="10">
        <f t="shared" si="110"/>
        <v>2.6544630673836611</v>
      </c>
      <c r="BG63" s="11">
        <f t="shared" si="35"/>
        <v>3.5856553752673825</v>
      </c>
      <c r="BH63" s="11">
        <f t="shared" si="18"/>
        <v>2.800811974328532</v>
      </c>
      <c r="BI63" s="11">
        <f t="shared" si="19"/>
        <v>2.5281182673565716</v>
      </c>
      <c r="BJ63" s="11">
        <f t="shared" si="20"/>
        <v>2.5745654745750635</v>
      </c>
      <c r="BK63" s="11">
        <f t="shared" si="21"/>
        <v>3.313356717512761</v>
      </c>
      <c r="BL63" s="11">
        <f t="shared" si="22"/>
        <v>3.6026162695856456</v>
      </c>
      <c r="BM63" s="11">
        <f t="shared" si="23"/>
        <v>4.0841786158286375</v>
      </c>
      <c r="BN63" s="11">
        <f t="shared" si="24"/>
        <v>3.4169084322966725</v>
      </c>
      <c r="BO63" s="11">
        <f t="shared" si="25"/>
        <v>3.8349158596248323</v>
      </c>
      <c r="BP63" s="11">
        <f t="shared" si="26"/>
        <v>4.093116095013194</v>
      </c>
      <c r="BQ63" s="11">
        <f t="shared" si="27"/>
        <v>2.748356302242172</v>
      </c>
      <c r="BR63" s="11">
        <f t="shared" si="28"/>
        <v>3.2157442613694798</v>
      </c>
      <c r="BS63" s="11">
        <f t="shared" si="29"/>
        <v>3.5703430758124099</v>
      </c>
      <c r="BT63" s="11">
        <f t="shared" si="30"/>
        <v>4.1268994496813427</v>
      </c>
      <c r="BU63" s="11">
        <f t="shared" si="31"/>
        <v>2.8879642077536793</v>
      </c>
      <c r="BV63" s="11">
        <f t="shared" si="32"/>
        <v>2.064170057107706</v>
      </c>
      <c r="BW63" s="11">
        <f t="shared" si="33"/>
        <v>2.6392094449644965</v>
      </c>
      <c r="BX63" s="11">
        <f t="shared" si="34"/>
        <v>3.482164880019667</v>
      </c>
    </row>
    <row r="64" spans="1:76" x14ac:dyDescent="0.25">
      <c r="A64" s="4">
        <f>A63+1</f>
        <v>201502</v>
      </c>
      <c r="B64" s="5">
        <v>97.776010997917865</v>
      </c>
      <c r="C64" s="5">
        <v>97.597249244575522</v>
      </c>
      <c r="D64" s="5">
        <v>93.303853348327507</v>
      </c>
      <c r="E64" s="5">
        <v>101.46706784061115</v>
      </c>
      <c r="F64" s="5">
        <v>100.80224888292841</v>
      </c>
      <c r="G64" s="5">
        <v>94.563867896250258</v>
      </c>
      <c r="H64" s="5">
        <v>96.444379966701334</v>
      </c>
      <c r="I64" s="5">
        <v>95.758078105015102</v>
      </c>
      <c r="J64" s="5">
        <v>98.578565520475621</v>
      </c>
      <c r="K64" s="5">
        <v>98.420206988123951</v>
      </c>
      <c r="L64" s="5">
        <v>97.234065343500731</v>
      </c>
      <c r="M64" s="5">
        <v>96.031746124182561</v>
      </c>
      <c r="N64" s="5">
        <v>102.50623714347692</v>
      </c>
      <c r="O64" s="5">
        <v>99.174814104855187</v>
      </c>
      <c r="P64" s="5">
        <v>98.878605647480299</v>
      </c>
      <c r="Q64" s="5">
        <v>98.616549566405993</v>
      </c>
      <c r="R64" s="5">
        <v>96.088669705006865</v>
      </c>
      <c r="S64" s="5">
        <v>98.783785534637346</v>
      </c>
      <c r="U64" s="10">
        <f t="shared" ref="U64:U66" si="111">(B64/B63-1)*100</f>
        <v>0.92268159414294892</v>
      </c>
      <c r="V64" s="10">
        <f t="shared" ref="V64:V66" si="112">(C64/C63-1)*100</f>
        <v>0.96127937460559476</v>
      </c>
      <c r="W64" s="10">
        <f t="shared" ref="W64:W66" si="113">(D64/D63-1)*100</f>
        <v>0.7484016520399539</v>
      </c>
      <c r="X64" s="10">
        <f t="shared" ref="X64:X66" si="114">(E64/E63-1)*100</f>
        <v>1.2605906267178391</v>
      </c>
      <c r="Y64" s="10">
        <f t="shared" ref="Y64:Y66" si="115">(F64/F63-1)*100</f>
        <v>1.087072067442274</v>
      </c>
      <c r="Z64" s="10">
        <f t="shared" ref="Z64:Z66" si="116">(G64/G63-1)*100</f>
        <v>0.80662798136124092</v>
      </c>
      <c r="AA64" s="10">
        <f t="shared" ref="AA64:AA66" si="117">(H64/H63-1)*100</f>
        <v>0.6479115909203248</v>
      </c>
      <c r="AB64" s="10">
        <f t="shared" ref="AB64:AB66" si="118">(I64/I63-1)*100</f>
        <v>1.0792697724469003</v>
      </c>
      <c r="AC64" s="10">
        <f t="shared" ref="AC64:AC66" si="119">(J64/J63-1)*100</f>
        <v>0.87764536434553619</v>
      </c>
      <c r="AD64" s="10">
        <f t="shared" ref="AD64:AD66" si="120">(K64/K63-1)*100</f>
        <v>1.2721327759394052</v>
      </c>
      <c r="AE64" s="10">
        <f t="shared" ref="AE64:AE66" si="121">(L64/L63-1)*100</f>
        <v>0.7834419233470058</v>
      </c>
      <c r="AF64" s="10">
        <f t="shared" ref="AF64:AF66" si="122">(M64/M63-1)*100</f>
        <v>0.79452656513854247</v>
      </c>
      <c r="AG64" s="10">
        <f t="shared" ref="AG64:AG66" si="123">(N64/N63-1)*100</f>
        <v>1.0534272171671022</v>
      </c>
      <c r="AH64" s="10">
        <f t="shared" ref="AH64:AH66" si="124">(O64/O63-1)*100</f>
        <v>1.0460803556276765</v>
      </c>
      <c r="AI64" s="10">
        <f t="shared" ref="AI64:AI66" si="125">(P64/P63-1)*100</f>
        <v>0.79234625095683242</v>
      </c>
      <c r="AJ64" s="10">
        <f t="shared" ref="AJ64:AJ66" si="126">(Q64/Q63-1)*100</f>
        <v>1.2739735903794847</v>
      </c>
      <c r="AK64" s="10">
        <f t="shared" ref="AK64:AK66" si="127">(R64/R63-1)*100</f>
        <v>0.9029375023376307</v>
      </c>
      <c r="AL64" s="10">
        <f t="shared" ref="AL64:AL66" si="128">(S64/S63-1)*100</f>
        <v>0.98762965344378895</v>
      </c>
      <c r="AM64" s="10"/>
      <c r="AN64" s="10">
        <f t="shared" ref="AN64:AN66" si="129">(B64/B60-1)*100</f>
        <v>2.925820302325377</v>
      </c>
      <c r="AO64" s="10">
        <f t="shared" ref="AO64:AO66" si="130">(C64/C60-1)*100</f>
        <v>2.5376964712119587</v>
      </c>
      <c r="AP64" s="10">
        <f t="shared" ref="AP64:AP66" si="131">(D64/D60-1)*100</f>
        <v>2.0430291083688434</v>
      </c>
      <c r="AQ64" s="10">
        <f t="shared" ref="AQ64:AQ66" si="132">(E64/E60-1)*100</f>
        <v>3.5689915025039154</v>
      </c>
      <c r="AR64" s="10">
        <f t="shared" ref="AR64:AR66" si="133">(F64/F60-1)*100</f>
        <v>3.3786136392526922</v>
      </c>
      <c r="AS64" s="10">
        <f t="shared" ref="AS64:AS66" si="134">(G64/G60-1)*100</f>
        <v>2.8607453904238023</v>
      </c>
      <c r="AT64" s="10">
        <f t="shared" ref="AT64:AT66" si="135">(H64/H60-1)*100</f>
        <v>2.6508541069908187</v>
      </c>
      <c r="AU64" s="10">
        <f t="shared" ref="AU64:AU66" si="136">(I64/I60-1)*100</f>
        <v>3.188499994231031</v>
      </c>
      <c r="AV64" s="10">
        <f t="shared" ref="AV64:AV66" si="137">(J64/J60-1)*100</f>
        <v>3.2954265432563634</v>
      </c>
      <c r="AW64" s="10">
        <f t="shared" ref="AW64:AW66" si="138">(K64/K60-1)*100</f>
        <v>3.8051196777651342</v>
      </c>
      <c r="AX64" s="10">
        <f t="shared" ref="AX64:AX66" si="139">(L64/L60-1)*100</f>
        <v>2.3631793116456024</v>
      </c>
      <c r="AY64" s="10">
        <f t="shared" ref="AY64:AY66" si="140">(M64/M60-1)*100</f>
        <v>2.5170869177731481</v>
      </c>
      <c r="AZ64" s="10">
        <f t="shared" ref="AZ64:AZ66" si="141">(N64/N60-1)*100</f>
        <v>3.5933916350525452</v>
      </c>
      <c r="BA64" s="10">
        <f t="shared" ref="BA64:BA66" si="142">(O64/O60-1)*100</f>
        <v>3.0953938785164503</v>
      </c>
      <c r="BB64" s="10">
        <f t="shared" ref="BB64:BB66" si="143">(P64/P60-1)*100</f>
        <v>2.3594752697727372</v>
      </c>
      <c r="BC64" s="10">
        <f t="shared" ref="BC64:BC66" si="144">(Q64/Q60-1)*100</f>
        <v>2.9882557008293675</v>
      </c>
      <c r="BD64" s="10">
        <f t="shared" ref="BD64:BD66" si="145">(R64/R60-1)*100</f>
        <v>2.6441685598725506</v>
      </c>
      <c r="BE64" s="10">
        <f t="shared" ref="BE64:BE66" si="146">(S64/S60-1)*100</f>
        <v>3.1637556863804095</v>
      </c>
      <c r="BG64" s="11">
        <f t="shared" ref="BG64:BG66" si="147">U64*4</f>
        <v>3.6907263765717957</v>
      </c>
      <c r="BH64" s="11">
        <f t="shared" ref="BH64:BH66" si="148">V64*4</f>
        <v>3.845117498422379</v>
      </c>
      <c r="BI64" s="11">
        <f t="shared" ref="BI64:BI66" si="149">W64*4</f>
        <v>2.9936066081598156</v>
      </c>
      <c r="BJ64" s="11">
        <f t="shared" ref="BJ64:BJ66" si="150">X64*4</f>
        <v>5.0423625068713562</v>
      </c>
      <c r="BK64" s="11">
        <f t="shared" ref="BK64:BK66" si="151">Y64*4</f>
        <v>4.3482882697690961</v>
      </c>
      <c r="BL64" s="11">
        <f t="shared" ref="BL64:BL66" si="152">Z64*4</f>
        <v>3.2265119254449637</v>
      </c>
      <c r="BM64" s="11">
        <f t="shared" ref="BM64:BM66" si="153">AA64*4</f>
        <v>2.5916463636812992</v>
      </c>
      <c r="BN64" s="11">
        <f t="shared" ref="BN64:BN66" si="154">AB64*4</f>
        <v>4.317079089787601</v>
      </c>
      <c r="BO64" s="11">
        <f t="shared" ref="BO64:BO66" si="155">AC64*4</f>
        <v>3.5105814573821448</v>
      </c>
      <c r="BP64" s="11">
        <f t="shared" ref="BP64:BP66" si="156">AD64*4</f>
        <v>5.0885311037576209</v>
      </c>
      <c r="BQ64" s="11">
        <f t="shared" ref="BQ64:BQ66" si="157">AE64*4</f>
        <v>3.1337676933880232</v>
      </c>
      <c r="BR64" s="11">
        <f t="shared" ref="BR64:BR66" si="158">AF64*4</f>
        <v>3.1781062605541699</v>
      </c>
      <c r="BS64" s="11">
        <f t="shared" ref="BS64:BS66" si="159">AG64*4</f>
        <v>4.2137088686684088</v>
      </c>
      <c r="BT64" s="11">
        <f t="shared" ref="BT64:BT66" si="160">AH64*4</f>
        <v>4.1843214225107062</v>
      </c>
      <c r="BU64" s="11">
        <f t="shared" ref="BU64:BU66" si="161">AI64*4</f>
        <v>3.1693850038273297</v>
      </c>
      <c r="BV64" s="11">
        <f t="shared" ref="BV64:BV66" si="162">AJ64*4</f>
        <v>5.0958943615179386</v>
      </c>
      <c r="BW64" s="11">
        <f t="shared" ref="BW64:BW66" si="163">AK64*4</f>
        <v>3.6117500093505228</v>
      </c>
      <c r="BX64" s="11">
        <f t="shared" ref="BX64:BX66" si="164">AL64*4</f>
        <v>3.9505186137751558</v>
      </c>
    </row>
    <row r="65" spans="1:76" x14ac:dyDescent="0.25">
      <c r="A65" s="4">
        <f t="shared" ref="A65:A66" si="165">A64+1</f>
        <v>201503</v>
      </c>
      <c r="B65" s="5">
        <v>98.516694152622918</v>
      </c>
      <c r="C65" s="5">
        <v>98.341574753623263</v>
      </c>
      <c r="D65" s="5">
        <v>93.985369541291817</v>
      </c>
      <c r="E65" s="5">
        <v>102.41971476764454</v>
      </c>
      <c r="F65" s="5">
        <v>101.68132257445542</v>
      </c>
      <c r="G65" s="5">
        <v>95.152414241847438</v>
      </c>
      <c r="H65" s="5">
        <v>97.182398983870556</v>
      </c>
      <c r="I65" s="5">
        <v>96.611096602744837</v>
      </c>
      <c r="J65" s="5">
        <v>99.356078170945167</v>
      </c>
      <c r="K65" s="5">
        <v>99.201951234139287</v>
      </c>
      <c r="L65" s="5">
        <v>97.925247454235944</v>
      </c>
      <c r="M65" s="5">
        <v>96.77318432647607</v>
      </c>
      <c r="N65" s="5">
        <v>103.26307931241008</v>
      </c>
      <c r="O65" s="5">
        <v>99.777632876592421</v>
      </c>
      <c r="P65" s="5">
        <v>99.832574727006858</v>
      </c>
      <c r="Q65" s="5">
        <v>99.486292471870044</v>
      </c>
      <c r="R65" s="5">
        <v>97.274548006120028</v>
      </c>
      <c r="S65" s="5">
        <v>99.559845768328515</v>
      </c>
      <c r="U65" s="10">
        <f t="shared" si="111"/>
        <v>0.75753055084322174</v>
      </c>
      <c r="V65" s="10">
        <f t="shared" si="112"/>
        <v>0.7626500898426869</v>
      </c>
      <c r="W65" s="10">
        <f t="shared" si="113"/>
        <v>0.73042663138469521</v>
      </c>
      <c r="X65" s="10">
        <f t="shared" si="114"/>
        <v>0.93887302285096119</v>
      </c>
      <c r="Y65" s="10">
        <f t="shared" si="115"/>
        <v>0.87207745984712037</v>
      </c>
      <c r="Z65" s="10">
        <f t="shared" si="116"/>
        <v>0.62237972990160095</v>
      </c>
      <c r="AA65" s="10">
        <f t="shared" si="117"/>
        <v>0.76522760312631721</v>
      </c>
      <c r="AB65" s="10">
        <f t="shared" si="118"/>
        <v>0.89080578329303606</v>
      </c>
      <c r="AC65" s="10">
        <f t="shared" si="119"/>
        <v>0.78872384312393962</v>
      </c>
      <c r="AD65" s="10">
        <f t="shared" si="120"/>
        <v>0.79429242219504204</v>
      </c>
      <c r="AE65" s="10">
        <f t="shared" si="121"/>
        <v>0.71084357965849332</v>
      </c>
      <c r="AF65" s="10">
        <f t="shared" si="122"/>
        <v>0.77207614379386502</v>
      </c>
      <c r="AG65" s="10">
        <f t="shared" si="123"/>
        <v>0.73833767585655963</v>
      </c>
      <c r="AH65" s="10">
        <f t="shared" si="124"/>
        <v>0.60783453659907227</v>
      </c>
      <c r="AI65" s="10">
        <f t="shared" si="125"/>
        <v>0.96478815946052787</v>
      </c>
      <c r="AJ65" s="10">
        <f t="shared" si="126"/>
        <v>0.88194416585056779</v>
      </c>
      <c r="AK65" s="10">
        <f t="shared" si="127"/>
        <v>1.2341499832954517</v>
      </c>
      <c r="AL65" s="10">
        <f t="shared" si="128"/>
        <v>0.78561499692584302</v>
      </c>
      <c r="AN65" s="10">
        <f t="shared" si="129"/>
        <v>3.1770928085354866</v>
      </c>
      <c r="AO65" s="10">
        <f t="shared" si="130"/>
        <v>3.0884854580317311</v>
      </c>
      <c r="AP65" s="10">
        <f t="shared" si="131"/>
        <v>2.4988945515221239</v>
      </c>
      <c r="AQ65" s="10">
        <f t="shared" si="132"/>
        <v>3.8599166237238691</v>
      </c>
      <c r="AR65" s="10">
        <f t="shared" si="133"/>
        <v>3.5601248617584735</v>
      </c>
      <c r="AS65" s="10">
        <f t="shared" si="134"/>
        <v>3.0967278754215677</v>
      </c>
      <c r="AT65" s="10">
        <f t="shared" si="135"/>
        <v>2.8155955321937043</v>
      </c>
      <c r="AU65" s="10">
        <f t="shared" si="136"/>
        <v>3.5770953062185251</v>
      </c>
      <c r="AV65" s="10">
        <f t="shared" si="137"/>
        <v>3.3790624542924252</v>
      </c>
      <c r="AW65" s="10">
        <f t="shared" si="138"/>
        <v>4.0293377582128587</v>
      </c>
      <c r="AX65" s="10">
        <f t="shared" si="139"/>
        <v>2.5915635038495255</v>
      </c>
      <c r="AY65" s="10">
        <f t="shared" si="140"/>
        <v>2.8074654315534131</v>
      </c>
      <c r="AZ65" s="10">
        <f t="shared" si="141"/>
        <v>3.5293454494284893</v>
      </c>
      <c r="BA65" s="10">
        <f t="shared" si="142"/>
        <v>3.4624402696566303</v>
      </c>
      <c r="BB65" s="10">
        <f t="shared" si="143"/>
        <v>3.0605587484237029</v>
      </c>
      <c r="BC65" s="10">
        <f t="shared" si="144"/>
        <v>3.4489217070174716</v>
      </c>
      <c r="BD65" s="10">
        <f t="shared" si="145"/>
        <v>3.475002565613261</v>
      </c>
      <c r="BE65" s="10">
        <f t="shared" si="146"/>
        <v>3.3646474030782469</v>
      </c>
      <c r="BG65" s="11">
        <f t="shared" si="147"/>
        <v>3.030122203372887</v>
      </c>
      <c r="BH65" s="11">
        <f t="shared" si="148"/>
        <v>3.0506003593707476</v>
      </c>
      <c r="BI65" s="11">
        <f t="shared" si="149"/>
        <v>2.9217065255387809</v>
      </c>
      <c r="BJ65" s="11">
        <f t="shared" si="150"/>
        <v>3.7554920914038448</v>
      </c>
      <c r="BK65" s="11">
        <f t="shared" si="151"/>
        <v>3.4883098393884815</v>
      </c>
      <c r="BL65" s="11">
        <f t="shared" si="152"/>
        <v>2.4895189196064038</v>
      </c>
      <c r="BM65" s="11">
        <f t="shared" si="153"/>
        <v>3.0609104125052689</v>
      </c>
      <c r="BN65" s="11">
        <f t="shared" si="154"/>
        <v>3.5632231331721442</v>
      </c>
      <c r="BO65" s="11">
        <f t="shared" si="155"/>
        <v>3.1548953724957585</v>
      </c>
      <c r="BP65" s="11">
        <f t="shared" si="156"/>
        <v>3.1771696887801681</v>
      </c>
      <c r="BQ65" s="11">
        <f t="shared" si="157"/>
        <v>2.8433743186339733</v>
      </c>
      <c r="BR65" s="11">
        <f t="shared" si="158"/>
        <v>3.0883045751754601</v>
      </c>
      <c r="BS65" s="11">
        <f t="shared" si="159"/>
        <v>2.9533507034262385</v>
      </c>
      <c r="BT65" s="11">
        <f t="shared" si="160"/>
        <v>2.4313381463962891</v>
      </c>
      <c r="BU65" s="11">
        <f t="shared" si="161"/>
        <v>3.8591526378421115</v>
      </c>
      <c r="BV65" s="11">
        <f t="shared" si="162"/>
        <v>3.5277766634022711</v>
      </c>
      <c r="BW65" s="11">
        <f t="shared" si="163"/>
        <v>4.9365999331818067</v>
      </c>
      <c r="BX65" s="11">
        <f t="shared" si="164"/>
        <v>3.1424599877033721</v>
      </c>
    </row>
    <row r="66" spans="1:76" x14ac:dyDescent="0.25">
      <c r="A66" s="4">
        <f t="shared" si="165"/>
        <v>201504</v>
      </c>
      <c r="B66" s="5">
        <v>99.253735391936843</v>
      </c>
      <c r="C66" s="5">
        <v>99.150831448129679</v>
      </c>
      <c r="D66" s="5">
        <v>94.531722785619124</v>
      </c>
      <c r="E66" s="5">
        <v>103.72502520436468</v>
      </c>
      <c r="F66" s="5">
        <v>102.79994711341683</v>
      </c>
      <c r="G66" s="5">
        <v>95.762016518055816</v>
      </c>
      <c r="H66" s="5">
        <v>97.738475653156343</v>
      </c>
      <c r="I66" s="5">
        <v>97.321979875788912</v>
      </c>
      <c r="J66" s="5">
        <v>100.21693885263731</v>
      </c>
      <c r="K66" s="5">
        <v>99.839476737306128</v>
      </c>
      <c r="L66" s="5">
        <v>98.475377889895896</v>
      </c>
      <c r="M66" s="5">
        <v>97.55569953608429</v>
      </c>
      <c r="N66" s="5">
        <v>104.13827229161114</v>
      </c>
      <c r="O66" s="5">
        <v>100.57004185735727</v>
      </c>
      <c r="P66" s="5">
        <v>100.67213666889549</v>
      </c>
      <c r="Q66" s="5">
        <v>100.24842232963844</v>
      </c>
      <c r="R66" s="5">
        <v>98.182204176786925</v>
      </c>
      <c r="S66" s="5">
        <v>100.35632453447515</v>
      </c>
      <c r="U66" s="10">
        <f t="shared" si="111"/>
        <v>0.74813842024794575</v>
      </c>
      <c r="V66" s="10">
        <f t="shared" si="112"/>
        <v>0.82290394122106481</v>
      </c>
      <c r="W66" s="10">
        <f t="shared" si="113"/>
        <v>0.58131733374444661</v>
      </c>
      <c r="X66" s="10">
        <f t="shared" si="114"/>
        <v>1.274471853081649</v>
      </c>
      <c r="Y66" s="10">
        <f t="shared" si="115"/>
        <v>1.100127841219134</v>
      </c>
      <c r="Z66" s="10">
        <f t="shared" si="116"/>
        <v>0.64065875896639479</v>
      </c>
      <c r="AA66" s="10">
        <f t="shared" si="117"/>
        <v>0.57219895279398969</v>
      </c>
      <c r="AB66" s="10">
        <f t="shared" si="118"/>
        <v>0.7358194845537902</v>
      </c>
      <c r="AC66" s="10">
        <f t="shared" si="119"/>
        <v>0.86643987719705606</v>
      </c>
      <c r="AD66" s="10">
        <f t="shared" si="120"/>
        <v>0.64265419705520355</v>
      </c>
      <c r="AE66" s="10">
        <f t="shared" si="121"/>
        <v>0.56178610722128486</v>
      </c>
      <c r="AF66" s="10">
        <f t="shared" si="122"/>
        <v>0.80860748259383719</v>
      </c>
      <c r="AG66" s="10">
        <f t="shared" si="123"/>
        <v>0.84753716916892152</v>
      </c>
      <c r="AH66" s="10">
        <f t="shared" si="124"/>
        <v>0.79417496478886296</v>
      </c>
      <c r="AI66" s="10">
        <f t="shared" si="125"/>
        <v>0.84096993810329757</v>
      </c>
      <c r="AJ66" s="10">
        <f t="shared" si="126"/>
        <v>0.76606519233179959</v>
      </c>
      <c r="AK66" s="10">
        <f t="shared" si="127"/>
        <v>0.93308700916274745</v>
      </c>
      <c r="AL66" s="10">
        <f t="shared" si="128"/>
        <v>0.80000000000000071</v>
      </c>
      <c r="AN66" s="10">
        <f t="shared" si="129"/>
        <v>3.3663204855709505</v>
      </c>
      <c r="AO66" s="10">
        <f t="shared" si="130"/>
        <v>3.2865983017110301</v>
      </c>
      <c r="AP66" s="10">
        <f t="shared" si="131"/>
        <v>2.7193799859015266</v>
      </c>
      <c r="AQ66" s="10">
        <f t="shared" si="132"/>
        <v>4.1802118565655855</v>
      </c>
      <c r="AR66" s="10">
        <f t="shared" si="133"/>
        <v>3.9443532186965946</v>
      </c>
      <c r="AS66" s="10">
        <f t="shared" si="134"/>
        <v>3.0032965484751317</v>
      </c>
      <c r="AT66" s="10">
        <f t="shared" si="135"/>
        <v>3.0398597998150922</v>
      </c>
      <c r="AU66" s="10">
        <f t="shared" si="136"/>
        <v>3.6076243396639063</v>
      </c>
      <c r="AV66" s="10">
        <f t="shared" si="137"/>
        <v>3.5374464483992396</v>
      </c>
      <c r="AW66" s="10">
        <f t="shared" si="138"/>
        <v>3.7837691717082622</v>
      </c>
      <c r="AX66" s="10">
        <f t="shared" si="139"/>
        <v>2.7713789085687113</v>
      </c>
      <c r="AY66" s="10">
        <f t="shared" si="140"/>
        <v>3.2172446028010393</v>
      </c>
      <c r="AZ66" s="10">
        <f t="shared" si="141"/>
        <v>3.5786810687289838</v>
      </c>
      <c r="BA66" s="10">
        <f t="shared" si="142"/>
        <v>3.5248178233680649</v>
      </c>
      <c r="BB66" s="10">
        <f t="shared" si="143"/>
        <v>3.3615015488896338</v>
      </c>
      <c r="BC66" s="10">
        <f t="shared" si="144"/>
        <v>3.481085334998224</v>
      </c>
      <c r="BD66" s="10">
        <f t="shared" si="145"/>
        <v>3.7816281903471971</v>
      </c>
      <c r="BE66" s="10">
        <f t="shared" si="146"/>
        <v>3.4883856013235182</v>
      </c>
      <c r="BG66" s="11">
        <f t="shared" si="147"/>
        <v>2.992553680991783</v>
      </c>
      <c r="BH66" s="11">
        <f t="shared" si="148"/>
        <v>3.2916157648842592</v>
      </c>
      <c r="BI66" s="11">
        <f t="shared" si="149"/>
        <v>2.3252693349777864</v>
      </c>
      <c r="BJ66" s="11">
        <f t="shared" si="150"/>
        <v>5.097887412326596</v>
      </c>
      <c r="BK66" s="11">
        <f t="shared" si="151"/>
        <v>4.4005113648765359</v>
      </c>
      <c r="BL66" s="11">
        <f t="shared" si="152"/>
        <v>2.5626350358655792</v>
      </c>
      <c r="BM66" s="11">
        <f t="shared" si="153"/>
        <v>2.2887958111759588</v>
      </c>
      <c r="BN66" s="11">
        <f t="shared" si="154"/>
        <v>2.9432779382151608</v>
      </c>
      <c r="BO66" s="11">
        <f t="shared" si="155"/>
        <v>3.4657595087882243</v>
      </c>
      <c r="BP66" s="11">
        <f t="shared" si="156"/>
        <v>2.5706167882208142</v>
      </c>
      <c r="BQ66" s="11">
        <f t="shared" si="157"/>
        <v>2.2471444288851394</v>
      </c>
      <c r="BR66" s="11">
        <f t="shared" si="158"/>
        <v>3.2344299303753488</v>
      </c>
      <c r="BS66" s="11">
        <f t="shared" si="159"/>
        <v>3.3901486766756861</v>
      </c>
      <c r="BT66" s="11">
        <f t="shared" si="160"/>
        <v>3.1766998591554518</v>
      </c>
      <c r="BU66" s="11">
        <f t="shared" si="161"/>
        <v>3.3638797524131903</v>
      </c>
      <c r="BV66" s="11">
        <f t="shared" si="162"/>
        <v>3.0642607693271984</v>
      </c>
      <c r="BW66" s="11">
        <f t="shared" si="163"/>
        <v>3.7323480366509898</v>
      </c>
      <c r="BX66" s="11">
        <f t="shared" si="164"/>
        <v>3.2000000000000028</v>
      </c>
    </row>
    <row r="69" spans="1:76" x14ac:dyDescent="0.25">
      <c r="U69" s="10">
        <f t="shared" ref="U69:AL69" si="166">STDEV(U4:U63)</f>
        <v>0.75132669957987419</v>
      </c>
      <c r="V69" s="10">
        <f t="shared" si="166"/>
        <v>0.85404956165539558</v>
      </c>
      <c r="W69" s="10">
        <f t="shared" si="166"/>
        <v>0.84905732052786931</v>
      </c>
      <c r="X69" s="10">
        <f t="shared" si="166"/>
        <v>0.6297701495171657</v>
      </c>
      <c r="Y69" s="10">
        <f t="shared" si="166"/>
        <v>0.72625764258585135</v>
      </c>
      <c r="Z69" s="10">
        <f t="shared" si="166"/>
        <v>0.76360166138482277</v>
      </c>
      <c r="AA69" s="10">
        <f t="shared" si="166"/>
        <v>0.66209838328004422</v>
      </c>
      <c r="AB69" s="10">
        <f t="shared" si="166"/>
        <v>0.9664402742690763</v>
      </c>
      <c r="AC69" s="10">
        <f t="shared" si="166"/>
        <v>0.72140930385593449</v>
      </c>
      <c r="AD69" s="10">
        <f t="shared" si="166"/>
        <v>0.87236128223647336</v>
      </c>
      <c r="AE69" s="10">
        <f t="shared" si="166"/>
        <v>0.68750527917187254</v>
      </c>
      <c r="AF69" s="10">
        <f t="shared" si="166"/>
        <v>0.76497959064447207</v>
      </c>
      <c r="AG69" s="10">
        <f t="shared" si="166"/>
        <v>0.65336074091723939</v>
      </c>
      <c r="AH69" s="10">
        <f t="shared" si="166"/>
        <v>0.83158328045036656</v>
      </c>
      <c r="AI69" s="10">
        <f t="shared" si="166"/>
        <v>0.75412241577517769</v>
      </c>
      <c r="AJ69" s="10">
        <f t="shared" si="166"/>
        <v>0.71509800182904404</v>
      </c>
      <c r="AK69" s="10">
        <f t="shared" si="166"/>
        <v>0.88566210582878202</v>
      </c>
      <c r="AL69" s="10">
        <f t="shared" si="166"/>
        <v>0.69808632767174128</v>
      </c>
      <c r="AM69" s="10"/>
      <c r="AN69" s="10">
        <f t="shared" ref="AN69:BE69" si="167">STDEV(AN4:AN63)</f>
        <v>2.8806487615784055</v>
      </c>
      <c r="AO69" s="10">
        <f t="shared" si="167"/>
        <v>2.9994586166344073</v>
      </c>
      <c r="AP69" s="10">
        <f t="shared" si="167"/>
        <v>3.0149737733126702</v>
      </c>
      <c r="AQ69" s="10">
        <f t="shared" si="167"/>
        <v>2.1447187967645474</v>
      </c>
      <c r="AR69" s="10">
        <f t="shared" si="167"/>
        <v>2.5181834632171385</v>
      </c>
      <c r="AS69" s="10">
        <f t="shared" si="167"/>
        <v>2.7349605724772688</v>
      </c>
      <c r="AT69" s="10">
        <f t="shared" si="167"/>
        <v>2.4319440192287556</v>
      </c>
      <c r="AU69" s="10">
        <f t="shared" si="167"/>
        <v>3.4123383765529356</v>
      </c>
      <c r="AV69" s="10">
        <f t="shared" si="167"/>
        <v>2.6477750056920812</v>
      </c>
      <c r="AW69" s="10">
        <f t="shared" si="167"/>
        <v>3.1723116105040625</v>
      </c>
      <c r="AX69" s="10">
        <f t="shared" si="167"/>
        <v>2.5572375389456528</v>
      </c>
      <c r="AY69" s="10">
        <f t="shared" si="167"/>
        <v>2.821798785850548</v>
      </c>
      <c r="AZ69" s="10">
        <f t="shared" si="167"/>
        <v>2.4638436560076946</v>
      </c>
      <c r="BA69" s="10">
        <f t="shared" si="167"/>
        <v>3.0627187094358712</v>
      </c>
      <c r="BB69" s="10">
        <f t="shared" si="167"/>
        <v>2.6063444773902407</v>
      </c>
      <c r="BC69" s="10">
        <f t="shared" si="167"/>
        <v>2.4727410565717634</v>
      </c>
      <c r="BD69" s="10">
        <f t="shared" si="167"/>
        <v>3.0732113192843697</v>
      </c>
      <c r="BE69" s="10">
        <f t="shared" si="167"/>
        <v>2.6405150888631219</v>
      </c>
      <c r="BG69" s="11">
        <f t="shared" ref="BG69:BX69" si="168">STDEV(BG4:BG63)</f>
        <v>3.0053067983194968</v>
      </c>
      <c r="BH69" s="11">
        <f t="shared" si="168"/>
        <v>3.4161982466215823</v>
      </c>
      <c r="BI69" s="11">
        <f t="shared" si="168"/>
        <v>3.3962292821114772</v>
      </c>
      <c r="BJ69" s="11">
        <f t="shared" si="168"/>
        <v>2.5190805980686628</v>
      </c>
      <c r="BK69" s="11">
        <f t="shared" si="168"/>
        <v>2.9050305703434054</v>
      </c>
      <c r="BL69" s="11">
        <f t="shared" si="168"/>
        <v>3.0544066455392911</v>
      </c>
      <c r="BM69" s="11">
        <f t="shared" si="168"/>
        <v>2.6483935331201769</v>
      </c>
      <c r="BN69" s="11">
        <f t="shared" si="168"/>
        <v>3.8657610970763052</v>
      </c>
      <c r="BO69" s="11">
        <f t="shared" si="168"/>
        <v>2.885637215423738</v>
      </c>
      <c r="BP69" s="11">
        <f t="shared" si="168"/>
        <v>3.4894451289458934</v>
      </c>
      <c r="BQ69" s="11">
        <f t="shared" si="168"/>
        <v>2.7500211166874902</v>
      </c>
      <c r="BR69" s="11">
        <f t="shared" si="168"/>
        <v>3.0599183625778883</v>
      </c>
      <c r="BS69" s="11">
        <f t="shared" si="168"/>
        <v>2.6134429636689576</v>
      </c>
      <c r="BT69" s="11">
        <f t="shared" si="168"/>
        <v>3.3263331218014662</v>
      </c>
      <c r="BU69" s="11">
        <f t="shared" si="168"/>
        <v>3.0164896631007108</v>
      </c>
      <c r="BV69" s="11">
        <f t="shared" si="168"/>
        <v>2.8603920073161762</v>
      </c>
      <c r="BW69" s="11">
        <f t="shared" si="168"/>
        <v>3.5426484233151281</v>
      </c>
      <c r="BX69" s="11">
        <f t="shared" si="168"/>
        <v>2.7923453106869651</v>
      </c>
    </row>
    <row r="70" spans="1:76" x14ac:dyDescent="0.25"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</row>
    <row r="72" spans="1:76" ht="45" x14ac:dyDescent="0.25">
      <c r="AM72" s="20" t="s">
        <v>34</v>
      </c>
      <c r="AN72" s="15" t="s">
        <v>4</v>
      </c>
      <c r="AO72" s="16" t="s">
        <v>5</v>
      </c>
      <c r="AP72" s="16" t="s">
        <v>6</v>
      </c>
      <c r="AQ72" s="16" t="s">
        <v>7</v>
      </c>
      <c r="AR72" s="16" t="s">
        <v>8</v>
      </c>
      <c r="AS72" s="16" t="s">
        <v>9</v>
      </c>
      <c r="AT72" s="16" t="s">
        <v>10</v>
      </c>
      <c r="AU72" s="16" t="s">
        <v>11</v>
      </c>
      <c r="AV72" s="16" t="s">
        <v>12</v>
      </c>
      <c r="AW72" s="16" t="s">
        <v>13</v>
      </c>
      <c r="AX72" s="16" t="s">
        <v>14</v>
      </c>
      <c r="AY72" s="16" t="s">
        <v>15</v>
      </c>
      <c r="AZ72" s="16" t="s">
        <v>16</v>
      </c>
      <c r="BA72" s="16" t="s">
        <v>17</v>
      </c>
      <c r="BB72" s="16" t="s">
        <v>18</v>
      </c>
      <c r="BC72" s="16" t="s">
        <v>19</v>
      </c>
      <c r="BD72" s="16" t="s">
        <v>20</v>
      </c>
      <c r="BE72" s="17" t="s">
        <v>21</v>
      </c>
    </row>
    <row r="73" spans="1:76" x14ac:dyDescent="0.25">
      <c r="AM73" s="19" t="s">
        <v>23</v>
      </c>
      <c r="AN73" s="10">
        <f>AN69</f>
        <v>2.8806487615784055</v>
      </c>
      <c r="AO73" s="10">
        <f t="shared" ref="AO73:BE73" si="169">AO69</f>
        <v>2.9994586166344073</v>
      </c>
      <c r="AP73" s="10">
        <f t="shared" si="169"/>
        <v>3.0149737733126702</v>
      </c>
      <c r="AQ73" s="10">
        <f t="shared" si="169"/>
        <v>2.1447187967645474</v>
      </c>
      <c r="AR73" s="10">
        <f t="shared" si="169"/>
        <v>2.5181834632171385</v>
      </c>
      <c r="AS73" s="10">
        <f t="shared" si="169"/>
        <v>2.7349605724772688</v>
      </c>
      <c r="AT73" s="10">
        <f t="shared" si="169"/>
        <v>2.4319440192287556</v>
      </c>
      <c r="AU73" s="10">
        <f t="shared" si="169"/>
        <v>3.4123383765529356</v>
      </c>
      <c r="AV73" s="10">
        <f t="shared" si="169"/>
        <v>2.6477750056920812</v>
      </c>
      <c r="AW73" s="10">
        <f t="shared" si="169"/>
        <v>3.1723116105040625</v>
      </c>
      <c r="AX73" s="10">
        <f t="shared" si="169"/>
        <v>2.5572375389456528</v>
      </c>
      <c r="AY73" s="10">
        <f t="shared" si="169"/>
        <v>2.821798785850548</v>
      </c>
      <c r="AZ73" s="10">
        <f t="shared" si="169"/>
        <v>2.4638436560076946</v>
      </c>
      <c r="BA73" s="10">
        <f t="shared" si="169"/>
        <v>3.0627187094358712</v>
      </c>
      <c r="BB73" s="10">
        <f t="shared" si="169"/>
        <v>2.6063444773902407</v>
      </c>
      <c r="BC73" s="10">
        <f t="shared" si="169"/>
        <v>2.4727410565717634</v>
      </c>
      <c r="BD73" s="10">
        <f t="shared" si="169"/>
        <v>3.0732113192843697</v>
      </c>
      <c r="BE73" s="10">
        <f t="shared" si="169"/>
        <v>2.6405150888631219</v>
      </c>
    </row>
    <row r="74" spans="1:76" x14ac:dyDescent="0.25">
      <c r="AM74" s="19" t="s">
        <v>33</v>
      </c>
      <c r="AN74" s="10">
        <f>BG69</f>
        <v>3.0053067983194968</v>
      </c>
      <c r="AO74" s="10">
        <f t="shared" ref="AO74:BE74" si="170">BH69</f>
        <v>3.4161982466215823</v>
      </c>
      <c r="AP74" s="10">
        <f t="shared" si="170"/>
        <v>3.3962292821114772</v>
      </c>
      <c r="AQ74" s="10">
        <f t="shared" si="170"/>
        <v>2.5190805980686628</v>
      </c>
      <c r="AR74" s="10">
        <f t="shared" si="170"/>
        <v>2.9050305703434054</v>
      </c>
      <c r="AS74" s="10">
        <f t="shared" si="170"/>
        <v>3.0544066455392911</v>
      </c>
      <c r="AT74" s="10">
        <f t="shared" si="170"/>
        <v>2.6483935331201769</v>
      </c>
      <c r="AU74" s="10">
        <f t="shared" si="170"/>
        <v>3.8657610970763052</v>
      </c>
      <c r="AV74" s="10">
        <f t="shared" si="170"/>
        <v>2.885637215423738</v>
      </c>
      <c r="AW74" s="10">
        <f t="shared" si="170"/>
        <v>3.4894451289458934</v>
      </c>
      <c r="AX74" s="10">
        <f t="shared" si="170"/>
        <v>2.7500211166874902</v>
      </c>
      <c r="AY74" s="10">
        <f t="shared" si="170"/>
        <v>3.0599183625778883</v>
      </c>
      <c r="AZ74" s="10">
        <f t="shared" si="170"/>
        <v>2.6134429636689576</v>
      </c>
      <c r="BA74" s="10">
        <f t="shared" si="170"/>
        <v>3.3263331218014662</v>
      </c>
      <c r="BB74" s="10">
        <f t="shared" si="170"/>
        <v>3.0164896631007108</v>
      </c>
      <c r="BC74" s="10">
        <f t="shared" si="170"/>
        <v>2.8603920073161762</v>
      </c>
      <c r="BD74" s="10">
        <f t="shared" si="170"/>
        <v>3.5426484233151281</v>
      </c>
      <c r="BE74" s="10">
        <f t="shared" si="170"/>
        <v>2.7923453106869651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J69"/>
  <sheetViews>
    <sheetView showGridLines="0" topLeftCell="A45" workbookViewId="0">
      <selection activeCell="I70" sqref="I70"/>
    </sheetView>
  </sheetViews>
  <sheetFormatPr baseColWidth="10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4">
        <v>200001</v>
      </c>
      <c r="C6">
        <f>HLOOKUP(Gráficos!$B$5,'PIB trim CCAA'!$B$2:$S$66,A6,FALSE)</f>
        <v>76.735504087983429</v>
      </c>
      <c r="D6">
        <f>HLOOKUP(Gráficos!$D$5,'PIB trim CCAA'!$B$2:$S$66,A6,FALSE)</f>
        <v>77.485059171380144</v>
      </c>
    </row>
    <row r="7" spans="1:10" x14ac:dyDescent="0.25">
      <c r="A7">
        <v>3</v>
      </c>
      <c r="B7" s="4">
        <v>200002</v>
      </c>
      <c r="C7">
        <f>HLOOKUP(Gráficos!$B$5,'PIB trim CCAA'!$B$2:$S$66,A7,FALSE)</f>
        <v>77.756681294069011</v>
      </c>
      <c r="D7">
        <f>HLOOKUP(Gráficos!$D$5,'PIB trim CCAA'!$B$2:$S$66,A7,FALSE)</f>
        <v>78.284250768136573</v>
      </c>
      <c r="F7" s="11">
        <f>HLOOKUP(Gráficos!$B$24,'PIB trim CCAA'!$U$2:$AL$66,A7,FALSE)</f>
        <v>1.2348917187329</v>
      </c>
      <c r="G7" s="11">
        <f>HLOOKUP(Gráficos!$D$24,'PIB trim CCAA'!$U$2:$AL$66,A7,FALSE)</f>
        <v>1.5102373411145065</v>
      </c>
      <c r="I7" s="11"/>
    </row>
    <row r="8" spans="1:10" x14ac:dyDescent="0.25">
      <c r="A8">
        <v>4</v>
      </c>
      <c r="B8" s="4">
        <v>200003</v>
      </c>
      <c r="C8">
        <f>HLOOKUP(Gráficos!$B$5,'PIB trim CCAA'!$B$2:$S$66,A8,FALSE)</f>
        <v>78.572828838874784</v>
      </c>
      <c r="D8">
        <f>HLOOKUP(Gráficos!$D$5,'PIB trim CCAA'!$B$2:$S$66,A8,FALSE)</f>
        <v>79.129192796873454</v>
      </c>
      <c r="F8" s="11">
        <f>HLOOKUP(Gráficos!$B$24,'PIB trim CCAA'!$U$2:$AL$66,A8,FALSE)</f>
        <v>1.0751699120806535</v>
      </c>
      <c r="G8" s="11">
        <f>HLOOKUP(Gráficos!$D$24,'PIB trim CCAA'!$U$2:$AL$66,A8,FALSE)</f>
        <v>1.2654962139129644</v>
      </c>
      <c r="I8" s="11"/>
    </row>
    <row r="9" spans="1:10" x14ac:dyDescent="0.25">
      <c r="A9">
        <v>5</v>
      </c>
      <c r="B9" s="6">
        <v>200004</v>
      </c>
      <c r="C9">
        <f>HLOOKUP(Gráficos!$B$5,'PIB trim CCAA'!$B$2:$S$66,A9,FALSE)</f>
        <v>79.130935337029356</v>
      </c>
      <c r="D9">
        <f>HLOOKUP(Gráficos!$D$5,'PIB trim CCAA'!$B$2:$S$66,A9,FALSE)</f>
        <v>79.762372906544428</v>
      </c>
      <c r="F9" s="11">
        <f>HLOOKUP(Gráficos!$B$24,'PIB trim CCAA'!$U$2:$AL$66,A9,FALSE)</f>
        <v>1.1102439829368427</v>
      </c>
      <c r="G9" s="11">
        <f>HLOOKUP(Gráficos!$D$24,'PIB trim CCAA'!$U$2:$AL$66,A9,FALSE)</f>
        <v>1.0730137611687507</v>
      </c>
      <c r="I9" s="11"/>
    </row>
    <row r="10" spans="1:10" x14ac:dyDescent="0.25">
      <c r="A10">
        <v>6</v>
      </c>
      <c r="B10" s="4">
        <v>200101</v>
      </c>
      <c r="C10">
        <f>HLOOKUP(Gráficos!$B$5,'PIB trim CCAA'!$B$2:$S$66,A10,FALSE)</f>
        <v>79.65646255063092</v>
      </c>
      <c r="D10">
        <f>HLOOKUP(Gráficos!$D$5,'PIB trim CCAA'!$B$2:$S$66,A10,FALSE)</f>
        <v>80.393797667689796</v>
      </c>
      <c r="F10" s="11">
        <f>HLOOKUP(Gráficos!$B$24,'PIB trim CCAA'!$U$2:$AL$66,A10,FALSE)</f>
        <v>0.9966283739758719</v>
      </c>
      <c r="G10" s="11">
        <f>HLOOKUP(Gráficos!$D$24,'PIB trim CCAA'!$U$2:$AL$66,A10,FALSE)</f>
        <v>0.66711580886731348</v>
      </c>
      <c r="I10" s="11">
        <f>HLOOKUP(Gráficos!$B$43,'PIB trim CCAA'!$AN$2:$BE$66,A10,FALSE)</f>
        <v>3.8065280177196348</v>
      </c>
      <c r="J10" s="11">
        <f>HLOOKUP(Gráficos!$D$43,'PIB trim CCAA'!$AN$2:$BE$66,A10,FALSE)</f>
        <v>4.2695457850625562</v>
      </c>
    </row>
    <row r="11" spans="1:10" x14ac:dyDescent="0.25">
      <c r="A11">
        <v>7</v>
      </c>
      <c r="B11" s="4">
        <v>200102</v>
      </c>
      <c r="C11">
        <f>HLOOKUP(Gráficos!$B$5,'PIB trim CCAA'!$B$2:$S$66,A11,FALSE)</f>
        <v>80.035156447385887</v>
      </c>
      <c r="D11">
        <f>HLOOKUP(Gráficos!$D$5,'PIB trim CCAA'!$B$2:$S$66,A11,FALSE)</f>
        <v>81.007164728953953</v>
      </c>
      <c r="F11" s="11">
        <f>HLOOKUP(Gráficos!$B$24,'PIB trim CCAA'!$U$2:$AL$66,A11,FALSE)</f>
        <v>0.79184636083673432</v>
      </c>
      <c r="G11" s="11">
        <f>HLOOKUP(Gráficos!$D$24,'PIB trim CCAA'!$U$2:$AL$66,A11,FALSE)</f>
        <v>0.53764689358746232</v>
      </c>
      <c r="I11" s="11">
        <f>HLOOKUP(Gráficos!$B$43,'PIB trim CCAA'!$AN$2:$BE$66,A11,FALSE)</f>
        <v>2.93026286024205</v>
      </c>
      <c r="J11" s="11">
        <f>HLOOKUP(Gráficos!$D$43,'PIB trim CCAA'!$AN$2:$BE$66,A11,FALSE)</f>
        <v>3.8884701908350694</v>
      </c>
    </row>
    <row r="12" spans="1:10" x14ac:dyDescent="0.25">
      <c r="A12">
        <v>8</v>
      </c>
      <c r="B12" s="4">
        <v>200103</v>
      </c>
      <c r="C12">
        <f>HLOOKUP(Gráficos!$B$5,'PIB trim CCAA'!$B$2:$S$66,A12,FALSE)</f>
        <v>80.755512528016396</v>
      </c>
      <c r="D12">
        <f>HLOOKUP(Gráficos!$D$5,'PIB trim CCAA'!$B$2:$S$66,A12,FALSE)</f>
        <v>82.04646480337864</v>
      </c>
      <c r="F12" s="11">
        <f>HLOOKUP(Gráficos!$B$24,'PIB trim CCAA'!$U$2:$AL$66,A12,FALSE)</f>
        <v>1.0030351502127388</v>
      </c>
      <c r="G12" s="11">
        <f>HLOOKUP(Gráficos!$D$24,'PIB trim CCAA'!$U$2:$AL$66,A12,FALSE)</f>
        <v>0.73434904411473489</v>
      </c>
      <c r="I12" s="11">
        <f>HLOOKUP(Gráficos!$B$43,'PIB trim CCAA'!$AN$2:$BE$66,A12,FALSE)</f>
        <v>2.7779115521187725</v>
      </c>
      <c r="J12" s="11">
        <f>HLOOKUP(Gráficos!$D$43,'PIB trim CCAA'!$AN$2:$BE$66,A12,FALSE)</f>
        <v>3.8580776552535667</v>
      </c>
    </row>
    <row r="13" spans="1:10" x14ac:dyDescent="0.25">
      <c r="A13">
        <v>9</v>
      </c>
      <c r="B13" s="6">
        <v>200104</v>
      </c>
      <c r="C13">
        <f>HLOOKUP(Gráficos!$B$5,'PIB trim CCAA'!$B$2:$S$66,A13,FALSE)</f>
        <v>81.866252677588108</v>
      </c>
      <c r="D13">
        <f>HLOOKUP(Gráficos!$D$5,'PIB trim CCAA'!$B$2:$S$66,A13,FALSE)</f>
        <v>82.799810192714872</v>
      </c>
      <c r="F13" s="11">
        <f>HLOOKUP(Gráficos!$B$24,'PIB trim CCAA'!$U$2:$AL$66,A13,FALSE)</f>
        <v>0.70113448453010818</v>
      </c>
      <c r="G13" s="11">
        <f>HLOOKUP(Gráficos!$D$24,'PIB trim CCAA'!$U$2:$AL$66,A13,FALSE)</f>
        <v>0.33428755185036518</v>
      </c>
      <c r="I13" s="11">
        <f>HLOOKUP(Gráficos!$B$43,'PIB trim CCAA'!$AN$2:$BE$66,A13,FALSE)</f>
        <v>3.4566978500995438</v>
      </c>
      <c r="J13" s="11">
        <f>HLOOKUP(Gráficos!$D$43,'PIB trim CCAA'!$AN$2:$BE$66,A13,FALSE)</f>
        <v>3.8653224087507265</v>
      </c>
    </row>
    <row r="14" spans="1:10" x14ac:dyDescent="0.25">
      <c r="A14">
        <v>10</v>
      </c>
      <c r="B14" s="4">
        <v>200201</v>
      </c>
      <c r="C14">
        <f>HLOOKUP(Gráficos!$B$5,'PIB trim CCAA'!$B$2:$S$66,A14,FALSE)</f>
        <v>82.55023200106767</v>
      </c>
      <c r="D14">
        <f>HLOOKUP(Gráficos!$D$5,'PIB trim CCAA'!$B$2:$S$66,A14,FALSE)</f>
        <v>83.254073770711713</v>
      </c>
      <c r="F14" s="11">
        <f>HLOOKUP(Gráficos!$B$24,'PIB trim CCAA'!$U$2:$AL$66,A14,FALSE)</f>
        <v>0.57255727636846832</v>
      </c>
      <c r="G14" s="11">
        <f>HLOOKUP(Gráficos!$D$24,'PIB trim CCAA'!$U$2:$AL$66,A14,FALSE)</f>
        <v>0.42571974865475148</v>
      </c>
      <c r="I14" s="11">
        <f>HLOOKUP(Gráficos!$B$43,'PIB trim CCAA'!$AN$2:$BE$66,A14,FALSE)</f>
        <v>3.6328118997217773</v>
      </c>
      <c r="J14" s="11">
        <f>HLOOKUP(Gráficos!$D$43,'PIB trim CCAA'!$AN$2:$BE$66,A14,FALSE)</f>
        <v>3.6309995789257865</v>
      </c>
    </row>
    <row r="15" spans="1:10" x14ac:dyDescent="0.25">
      <c r="A15">
        <v>11</v>
      </c>
      <c r="B15" s="4">
        <v>200202</v>
      </c>
      <c r="C15">
        <f>HLOOKUP(Gráficos!$B$5,'PIB trim CCAA'!$B$2:$S$66,A15,FALSE)</f>
        <v>83.849185140562597</v>
      </c>
      <c r="D15">
        <f>HLOOKUP(Gráficos!$D$5,'PIB trim CCAA'!$B$2:$S$66,A15,FALSE)</f>
        <v>83.587280637719985</v>
      </c>
      <c r="F15" s="11">
        <f>HLOOKUP(Gráficos!$B$24,'PIB trim CCAA'!$U$2:$AL$66,A15,FALSE)</f>
        <v>0.7504951104865043</v>
      </c>
      <c r="G15" s="11">
        <f>HLOOKUP(Gráficos!$D$24,'PIB trim CCAA'!$U$2:$AL$66,A15,FALSE)</f>
        <v>0.32493332559713206</v>
      </c>
      <c r="I15" s="11">
        <f>HLOOKUP(Gráficos!$B$43,'PIB trim CCAA'!$AN$2:$BE$66,A15,FALSE)</f>
        <v>4.765441666480652</v>
      </c>
      <c r="J15" s="11">
        <f>HLOOKUP(Gráficos!$D$43,'PIB trim CCAA'!$AN$2:$BE$66,A15,FALSE)</f>
        <v>3.8510043555626261</v>
      </c>
    </row>
    <row r="16" spans="1:10" x14ac:dyDescent="0.25">
      <c r="A16">
        <v>12</v>
      </c>
      <c r="B16" s="4">
        <v>200203</v>
      </c>
      <c r="C16">
        <f>HLOOKUP(Gráficos!$B$5,'PIB trim CCAA'!$B$2:$S$66,A16,FALSE)</f>
        <v>84.662038907380804</v>
      </c>
      <c r="D16">
        <f>HLOOKUP(Gráficos!$D$5,'PIB trim CCAA'!$B$2:$S$66,A16,FALSE)</f>
        <v>83.80452089641507</v>
      </c>
      <c r="F16" s="11">
        <f>HLOOKUP(Gráficos!$B$24,'PIB trim CCAA'!$U$2:$AL$66,A16,FALSE)</f>
        <v>0.60513855032906516</v>
      </c>
      <c r="G16" s="11">
        <f>HLOOKUP(Gráficos!$D$24,'PIB trim CCAA'!$U$2:$AL$66,A16,FALSE)</f>
        <v>0.37562974802187732</v>
      </c>
      <c r="I16" s="11">
        <f>HLOOKUP(Gráficos!$B$43,'PIB trim CCAA'!$AN$2:$BE$66,A16,FALSE)</f>
        <v>4.8374733279156867</v>
      </c>
      <c r="J16" s="11">
        <f>HLOOKUP(Gráficos!$D$43,'PIB trim CCAA'!$AN$2:$BE$66,A16,FALSE)</f>
        <v>3.6166579606721871</v>
      </c>
    </row>
    <row r="17" spans="1:10" x14ac:dyDescent="0.25">
      <c r="A17">
        <v>13</v>
      </c>
      <c r="B17" s="6">
        <v>200204</v>
      </c>
      <c r="C17">
        <f>HLOOKUP(Gráficos!$B$5,'PIB trim CCAA'!$B$2:$S$66,A17,FALSE)</f>
        <v>84.986493670982156</v>
      </c>
      <c r="D17">
        <f>HLOOKUP(Gráficos!$D$5,'PIB trim CCAA'!$B$2:$S$66,A17,FALSE)</f>
        <v>84.551252158886356</v>
      </c>
      <c r="F17" s="11">
        <f>HLOOKUP(Gráficos!$B$24,'PIB trim CCAA'!$U$2:$AL$66,A17,FALSE)</f>
        <v>0.75099118810311172</v>
      </c>
      <c r="G17" s="11">
        <f>HLOOKUP(Gráficos!$D$24,'PIB trim CCAA'!$U$2:$AL$66,A17,FALSE)</f>
        <v>0.6446927346840825</v>
      </c>
      <c r="I17" s="11">
        <f>HLOOKUP(Gráficos!$B$43,'PIB trim CCAA'!$AN$2:$BE$66,A17,FALSE)</f>
        <v>3.8113885653010326</v>
      </c>
      <c r="J17" s="11">
        <f>HLOOKUP(Gráficos!$D$43,'PIB trim CCAA'!$AN$2:$BE$66,A17,FALSE)</f>
        <v>3.5993856503971466</v>
      </c>
    </row>
    <row r="18" spans="1:10" x14ac:dyDescent="0.25">
      <c r="A18">
        <v>14</v>
      </c>
      <c r="B18" s="4">
        <v>200301</v>
      </c>
      <c r="C18">
        <f>HLOOKUP(Gráficos!$B$5,'PIB trim CCAA'!$B$2:$S$66,A18,FALSE)</f>
        <v>86.007031355397714</v>
      </c>
      <c r="D18">
        <f>HLOOKUP(Gráficos!$D$5,'PIB trim CCAA'!$B$2:$S$66,A18,FALSE)</f>
        <v>85.521064400999904</v>
      </c>
      <c r="F18" s="11">
        <f>HLOOKUP(Gráficos!$B$24,'PIB trim CCAA'!$U$2:$AL$66,A18,FALSE)</f>
        <v>0.98868359966706176</v>
      </c>
      <c r="G18" s="11">
        <f>HLOOKUP(Gráficos!$D$24,'PIB trim CCAA'!$U$2:$AL$66,A18,FALSE)</f>
        <v>0.64340838712098058</v>
      </c>
      <c r="I18" s="11">
        <f>HLOOKUP(Gráficos!$B$43,'PIB trim CCAA'!$AN$2:$BE$66,A18,FALSE)</f>
        <v>4.1875101626429601</v>
      </c>
      <c r="J18" s="11">
        <f>HLOOKUP(Gráficos!$D$43,'PIB trim CCAA'!$AN$2:$BE$66,A18,FALSE)</f>
        <v>4.3732131765435334</v>
      </c>
    </row>
    <row r="19" spans="1:10" x14ac:dyDescent="0.25">
      <c r="A19">
        <v>15</v>
      </c>
      <c r="B19" s="4">
        <v>200302</v>
      </c>
      <c r="C19">
        <f>HLOOKUP(Gráficos!$B$5,'PIB trim CCAA'!$B$2:$S$66,A19,FALSE)</f>
        <v>86.337890747519523</v>
      </c>
      <c r="D19">
        <f>HLOOKUP(Gráficos!$D$5,'PIB trim CCAA'!$B$2:$S$66,A19,FALSE)</f>
        <v>85.913642386400767</v>
      </c>
      <c r="F19" s="11">
        <f>HLOOKUP(Gráficos!$B$24,'PIB trim CCAA'!$U$2:$AL$66,A19,FALSE)</f>
        <v>0.67539548121842152</v>
      </c>
      <c r="G19" s="11">
        <f>HLOOKUP(Gráficos!$D$24,'PIB trim CCAA'!$U$2:$AL$66,A19,FALSE)</f>
        <v>0.41379298643788864</v>
      </c>
      <c r="I19" s="11">
        <f>HLOOKUP(Gráficos!$B$43,'PIB trim CCAA'!$AN$2:$BE$66,A19,FALSE)</f>
        <v>2.968073694198603</v>
      </c>
      <c r="J19" s="11">
        <f>HLOOKUP(Gráficos!$D$43,'PIB trim CCAA'!$AN$2:$BE$66,A19,FALSE)</f>
        <v>4.2041420570184451</v>
      </c>
    </row>
    <row r="20" spans="1:10" x14ac:dyDescent="0.25">
      <c r="A20">
        <v>16</v>
      </c>
      <c r="B20" s="4">
        <v>200303</v>
      </c>
      <c r="C20">
        <f>HLOOKUP(Gráficos!$B$5,'PIB trim CCAA'!$B$2:$S$66,A20,FALSE)</f>
        <v>87.042397696788228</v>
      </c>
      <c r="D20">
        <f>HLOOKUP(Gráficos!$D$5,'PIB trim CCAA'!$B$2:$S$66,A20,FALSE)</f>
        <v>86.507335437110314</v>
      </c>
      <c r="F20" s="11">
        <f>HLOOKUP(Gráficos!$B$24,'PIB trim CCAA'!$U$2:$AL$66,A20,FALSE)</f>
        <v>0.68658134271319948</v>
      </c>
      <c r="G20" s="11">
        <f>HLOOKUP(Gráficos!$D$24,'PIB trim CCAA'!$U$2:$AL$66,A20,FALSE)</f>
        <v>0.48832250984687242</v>
      </c>
      <c r="I20" s="11">
        <f>HLOOKUP(Gráficos!$B$43,'PIB trim CCAA'!$AN$2:$BE$66,A20,FALSE)</f>
        <v>2.8116010671695557</v>
      </c>
      <c r="J20" s="11">
        <f>HLOOKUP(Gráficos!$D$43,'PIB trim CCAA'!$AN$2:$BE$66,A20,FALSE)</f>
        <v>4.2116655119296631</v>
      </c>
    </row>
    <row r="21" spans="1:10" x14ac:dyDescent="0.25">
      <c r="A21">
        <v>17</v>
      </c>
      <c r="B21" s="6">
        <v>200304</v>
      </c>
      <c r="C21">
        <f>HLOOKUP(Gráficos!$B$5,'PIB trim CCAA'!$B$2:$S$66,A21,FALSE)</f>
        <v>88.072264906393784</v>
      </c>
      <c r="D21">
        <f>HLOOKUP(Gráficos!$D$5,'PIB trim CCAA'!$B$2:$S$66,A21,FALSE)</f>
        <v>87.430464810088282</v>
      </c>
      <c r="F21" s="11">
        <f>HLOOKUP(Gráficos!$B$24,'PIB trim CCAA'!$U$2:$AL$66,A21,FALSE)</f>
        <v>1.0308804692696683</v>
      </c>
      <c r="G21" s="11">
        <f>HLOOKUP(Gráficos!$D$24,'PIB trim CCAA'!$U$2:$AL$66,A21,FALSE)</f>
        <v>1.1517614177411373</v>
      </c>
      <c r="I21" s="11">
        <f>HLOOKUP(Gráficos!$B$43,'PIB trim CCAA'!$AN$2:$BE$66,A21,FALSE)</f>
        <v>3.6308960425616821</v>
      </c>
      <c r="J21" s="11">
        <f>HLOOKUP(Gráficos!$D$43,'PIB trim CCAA'!$AN$2:$BE$66,A21,FALSE)</f>
        <v>4.0758901797690816</v>
      </c>
    </row>
    <row r="22" spans="1:10" x14ac:dyDescent="0.25">
      <c r="A22">
        <v>18</v>
      </c>
      <c r="B22" s="4">
        <v>200401</v>
      </c>
      <c r="C22">
        <f>HLOOKUP(Gráficos!$B$5,'PIB trim CCAA'!$B$2:$S$66,A22,FALSE)</f>
        <v>88.268071083464378</v>
      </c>
      <c r="D22">
        <f>HLOOKUP(Gráficos!$D$5,'PIB trim CCAA'!$B$2:$S$66,A22,FALSE)</f>
        <v>88.229154501708464</v>
      </c>
      <c r="F22" s="11">
        <f>HLOOKUP(Gráficos!$B$24,'PIB trim CCAA'!$U$2:$AL$66,A22,FALSE)</f>
        <v>0.6027082469945988</v>
      </c>
      <c r="G22" s="11">
        <f>HLOOKUP(Gráficos!$D$24,'PIB trim CCAA'!$U$2:$AL$66,A22,FALSE)</f>
        <v>0.47407312644183186</v>
      </c>
      <c r="I22" s="11">
        <f>HLOOKUP(Gráficos!$B$43,'PIB trim CCAA'!$AN$2:$BE$66,A22,FALSE)</f>
        <v>2.6289010240611699</v>
      </c>
      <c r="J22" s="11">
        <f>HLOOKUP(Gráficos!$D$43,'PIB trim CCAA'!$AN$2:$BE$66,A22,FALSE)</f>
        <v>3.5094959437536266</v>
      </c>
    </row>
    <row r="23" spans="1:10" x14ac:dyDescent="0.25">
      <c r="A23">
        <v>19</v>
      </c>
      <c r="B23" s="4">
        <v>200402</v>
      </c>
      <c r="C23">
        <f>HLOOKUP(Gráficos!$B$5,'PIB trim CCAA'!$B$2:$S$66,A23,FALSE)</f>
        <v>89.057134795340914</v>
      </c>
      <c r="D23">
        <f>HLOOKUP(Gráficos!$D$5,'PIB trim CCAA'!$B$2:$S$66,A23,FALSE)</f>
        <v>89.274495024804722</v>
      </c>
      <c r="F23" s="11">
        <f>HLOOKUP(Gráficos!$B$24,'PIB trim CCAA'!$U$2:$AL$66,A23,FALSE)</f>
        <v>0.78248190243261906</v>
      </c>
      <c r="G23" s="11">
        <f>HLOOKUP(Gráficos!$D$24,'PIB trim CCAA'!$U$2:$AL$66,A23,FALSE)</f>
        <v>0.54168567228278786</v>
      </c>
      <c r="I23" s="11">
        <f>HLOOKUP(Gráficos!$B$43,'PIB trim CCAA'!$AN$2:$BE$66,A23,FALSE)</f>
        <v>3.1495372706907609</v>
      </c>
      <c r="J23" s="11">
        <f>HLOOKUP(Gráficos!$D$43,'PIB trim CCAA'!$AN$2:$BE$66,A23,FALSE)</f>
        <v>3.343205058771348</v>
      </c>
    </row>
    <row r="24" spans="1:10" x14ac:dyDescent="0.25">
      <c r="A24">
        <v>20</v>
      </c>
      <c r="B24" s="4">
        <v>200403</v>
      </c>
      <c r="C24">
        <f>HLOOKUP(Gráficos!$B$5,'PIB trim CCAA'!$B$2:$S$66,A24,FALSE)</f>
        <v>89.91612205992746</v>
      </c>
      <c r="D24">
        <f>HLOOKUP(Gráficos!$D$5,'PIB trim CCAA'!$B$2:$S$66,A24,FALSE)</f>
        <v>90.142502754483317</v>
      </c>
      <c r="F24" s="11">
        <f>HLOOKUP(Gráficos!$B$24,'PIB trim CCAA'!$U$2:$AL$66,A24,FALSE)</f>
        <v>1.0000798389037335</v>
      </c>
      <c r="G24" s="11">
        <f>HLOOKUP(Gráficos!$D$24,'PIB trim CCAA'!$U$2:$AL$66,A24,FALSE)</f>
        <v>0.92518151042018104</v>
      </c>
      <c r="I24" s="11">
        <f>HLOOKUP(Gráficos!$B$43,'PIB trim CCAA'!$AN$2:$BE$66,A24,FALSE)</f>
        <v>3.3015225214151789</v>
      </c>
      <c r="J24" s="11">
        <f>HLOOKUP(Gráficos!$D$43,'PIB trim CCAA'!$AN$2:$BE$66,A24,FALSE)</f>
        <v>3.5214745558335814</v>
      </c>
    </row>
    <row r="25" spans="1:10" x14ac:dyDescent="0.25">
      <c r="A25">
        <v>21</v>
      </c>
      <c r="B25" s="6">
        <v>200404</v>
      </c>
      <c r="C25">
        <f>HLOOKUP(Gráficos!$B$5,'PIB trim CCAA'!$B$2:$S$66,A25,FALSE)</f>
        <v>90.64965549918152</v>
      </c>
      <c r="D25">
        <f>HLOOKUP(Gráficos!$D$5,'PIB trim CCAA'!$B$2:$S$66,A25,FALSE)</f>
        <v>90.596235634756596</v>
      </c>
      <c r="F25" s="11">
        <f>HLOOKUP(Gráficos!$B$24,'PIB trim CCAA'!$U$2:$AL$66,A25,FALSE)</f>
        <v>0.62069282926933145</v>
      </c>
      <c r="G25" s="11">
        <f>HLOOKUP(Gráficos!$D$24,'PIB trim CCAA'!$U$2:$AL$66,A25,FALSE)</f>
        <v>0.29623567759422542</v>
      </c>
      <c r="I25" s="11">
        <f>HLOOKUP(Gráficos!$B$43,'PIB trim CCAA'!$AN$2:$BE$66,A25,FALSE)</f>
        <v>2.9264497688654689</v>
      </c>
      <c r="J25" s="11">
        <f>HLOOKUP(Gráficos!$D$43,'PIB trim CCAA'!$AN$2:$BE$66,A25,FALSE)</f>
        <v>3.4511528208808873</v>
      </c>
    </row>
    <row r="26" spans="1:10" x14ac:dyDescent="0.25">
      <c r="A26">
        <v>22</v>
      </c>
      <c r="B26" s="4">
        <v>200501</v>
      </c>
      <c r="C26">
        <f>HLOOKUP(Gráficos!$B$5,'PIB trim CCAA'!$B$2:$S$66,A26,FALSE)</f>
        <v>91.793109710978072</v>
      </c>
      <c r="D26">
        <f>HLOOKUP(Gráficos!$D$5,'PIB trim CCAA'!$B$2:$S$66,A26,FALSE)</f>
        <v>91.653855279355184</v>
      </c>
      <c r="F26" s="11">
        <f>HLOOKUP(Gráficos!$B$24,'PIB trim CCAA'!$U$2:$AL$66,A26,FALSE)</f>
        <v>1.0091637811536991</v>
      </c>
      <c r="G26" s="11">
        <f>HLOOKUP(Gráficos!$D$24,'PIB trim CCAA'!$U$2:$AL$66,A26,FALSE)</f>
        <v>1.1209046304065051</v>
      </c>
      <c r="I26" s="11">
        <f>HLOOKUP(Gráficos!$B$43,'PIB trim CCAA'!$AN$2:$BE$66,A26,FALSE)</f>
        <v>3.9935602809089366</v>
      </c>
      <c r="J26" s="11">
        <f>HLOOKUP(Gráficos!$D$43,'PIB trim CCAA'!$AN$2:$BE$66,A26,FALSE)</f>
        <v>3.7527785628938215</v>
      </c>
    </row>
    <row r="27" spans="1:10" x14ac:dyDescent="0.25">
      <c r="A27">
        <v>23</v>
      </c>
      <c r="B27" s="4">
        <v>200502</v>
      </c>
      <c r="C27">
        <f>HLOOKUP(Gráficos!$B$5,'PIB trim CCAA'!$B$2:$S$66,A27,FALSE)</f>
        <v>92.365410240735756</v>
      </c>
      <c r="D27">
        <f>HLOOKUP(Gráficos!$D$5,'PIB trim CCAA'!$B$2:$S$66,A27,FALSE)</f>
        <v>92.390120822440522</v>
      </c>
      <c r="F27" s="11">
        <f>HLOOKUP(Gráficos!$B$24,'PIB trim CCAA'!$U$2:$AL$66,A27,FALSE)</f>
        <v>1.0189778972844454</v>
      </c>
      <c r="G27" s="11">
        <f>HLOOKUP(Gráficos!$D$24,'PIB trim CCAA'!$U$2:$AL$66,A27,FALSE)</f>
        <v>1.1921849690453623</v>
      </c>
      <c r="I27" s="11">
        <f>HLOOKUP(Gráficos!$B$43,'PIB trim CCAA'!$AN$2:$BE$66,A27,FALSE)</f>
        <v>3.7147786676468675</v>
      </c>
      <c r="J27" s="11">
        <f>HLOOKUP(Gráficos!$D$43,'PIB trim CCAA'!$AN$2:$BE$66,A27,FALSE)</f>
        <v>3.7702562372994741</v>
      </c>
    </row>
    <row r="28" spans="1:10" x14ac:dyDescent="0.25">
      <c r="A28">
        <v>24</v>
      </c>
      <c r="B28" s="4">
        <v>200503</v>
      </c>
      <c r="C28">
        <f>HLOOKUP(Gráficos!$B$5,'PIB trim CCAA'!$B$2:$S$66,A28,FALSE)</f>
        <v>92.861677930588442</v>
      </c>
      <c r="D28">
        <f>HLOOKUP(Gráficos!$D$5,'PIB trim CCAA'!$B$2:$S$66,A28,FALSE)</f>
        <v>93.472010141005356</v>
      </c>
      <c r="F28" s="11">
        <f>HLOOKUP(Gráficos!$B$24,'PIB trim CCAA'!$U$2:$AL$66,A28,FALSE)</f>
        <v>0.95210173787843022</v>
      </c>
      <c r="G28" s="11">
        <f>HLOOKUP(Gráficos!$D$24,'PIB trim CCAA'!$U$2:$AL$66,A28,FALSE)</f>
        <v>0.78339711535979628</v>
      </c>
      <c r="I28" s="11">
        <f>HLOOKUP(Gráficos!$B$43,'PIB trim CCAA'!$AN$2:$BE$66,A28,FALSE)</f>
        <v>3.2758929135064507</v>
      </c>
      <c r="J28" s="11">
        <f>HLOOKUP(Gráficos!$D$43,'PIB trim CCAA'!$AN$2:$BE$66,A28,FALSE)</f>
        <v>3.4333475911111133</v>
      </c>
    </row>
    <row r="29" spans="1:10" x14ac:dyDescent="0.25">
      <c r="A29">
        <v>25</v>
      </c>
      <c r="B29" s="6">
        <v>200504</v>
      </c>
      <c r="C29">
        <f>HLOOKUP(Gráficos!$B$5,'PIB trim CCAA'!$B$2:$S$66,A29,FALSE)</f>
        <v>93.939668759602</v>
      </c>
      <c r="D29">
        <f>HLOOKUP(Gráficos!$D$5,'PIB trim CCAA'!$B$2:$S$66,A29,FALSE)</f>
        <v>94.232531332596977</v>
      </c>
      <c r="F29" s="11">
        <f>HLOOKUP(Gráficos!$B$24,'PIB trim CCAA'!$U$2:$AL$66,A29,FALSE)</f>
        <v>1.0400645615987969</v>
      </c>
      <c r="G29" s="11">
        <f>HLOOKUP(Gráficos!$D$24,'PIB trim CCAA'!$U$2:$AL$66,A29,FALSE)</f>
        <v>0.95622725910951001</v>
      </c>
      <c r="I29" s="11">
        <f>HLOOKUP(Gráficos!$B$43,'PIB trim CCAA'!$AN$2:$BE$66,A29,FALSE)</f>
        <v>3.6293720503440596</v>
      </c>
      <c r="J29" s="11">
        <f>HLOOKUP(Gráficos!$D$43,'PIB trim CCAA'!$AN$2:$BE$66,A29,FALSE)</f>
        <v>3.3898850415975623</v>
      </c>
    </row>
    <row r="30" spans="1:10" x14ac:dyDescent="0.25">
      <c r="A30">
        <v>26</v>
      </c>
      <c r="B30" s="4">
        <v>200601</v>
      </c>
      <c r="C30">
        <f>HLOOKUP(Gráficos!$B$5,'PIB trim CCAA'!$B$2:$S$66,A30,FALSE)</f>
        <v>95.242370532851524</v>
      </c>
      <c r="D30">
        <f>HLOOKUP(Gráficos!$D$5,'PIB trim CCAA'!$B$2:$S$66,A30,FALSE)</f>
        <v>95.560807432294411</v>
      </c>
      <c r="F30" s="11">
        <f>HLOOKUP(Gráficos!$B$24,'PIB trim CCAA'!$U$2:$AL$66,A30,FALSE)</f>
        <v>1.0862519013343119</v>
      </c>
      <c r="G30" s="11">
        <f>HLOOKUP(Gráficos!$D$24,'PIB trim CCAA'!$U$2:$AL$66,A30,FALSE)</f>
        <v>0.90632936667498498</v>
      </c>
      <c r="I30" s="11">
        <f>HLOOKUP(Gráficos!$B$43,'PIB trim CCAA'!$AN$2:$BE$66,A30,FALSE)</f>
        <v>3.7576467697127525</v>
      </c>
      <c r="J30" s="11">
        <f>HLOOKUP(Gráficos!$D$43,'PIB trim CCAA'!$AN$2:$BE$66,A30,FALSE)</f>
        <v>3.5166885659711822</v>
      </c>
    </row>
    <row r="31" spans="1:10" x14ac:dyDescent="0.25">
      <c r="A31">
        <v>27</v>
      </c>
      <c r="B31" s="4">
        <v>200602</v>
      </c>
      <c r="C31">
        <f>HLOOKUP(Gráficos!$B$5,'PIB trim CCAA'!$B$2:$S$66,A31,FALSE)</f>
        <v>96.15713309289589</v>
      </c>
      <c r="D31">
        <f>HLOOKUP(Gráficos!$D$5,'PIB trim CCAA'!$B$2:$S$66,A31,FALSE)</f>
        <v>96.620704309368193</v>
      </c>
      <c r="F31" s="11">
        <f>HLOOKUP(Gráficos!$B$24,'PIB trim CCAA'!$U$2:$AL$66,A31,FALSE)</f>
        <v>1.041913500205216</v>
      </c>
      <c r="G31" s="11">
        <f>HLOOKUP(Gráficos!$D$24,'PIB trim CCAA'!$U$2:$AL$66,A31,FALSE)</f>
        <v>0.97567084763785505</v>
      </c>
      <c r="I31" s="11">
        <f>HLOOKUP(Gráficos!$B$43,'PIB trim CCAA'!$AN$2:$BE$66,A31,FALSE)</f>
        <v>4.1051329088211741</v>
      </c>
      <c r="J31" s="11">
        <f>HLOOKUP(Gráficos!$D$43,'PIB trim CCAA'!$AN$2:$BE$66,A31,FALSE)</f>
        <v>3.8866218117419082</v>
      </c>
    </row>
    <row r="32" spans="1:10" x14ac:dyDescent="0.25">
      <c r="A32">
        <v>28</v>
      </c>
      <c r="B32" s="4">
        <v>200603</v>
      </c>
      <c r="C32">
        <f>HLOOKUP(Gráficos!$B$5,'PIB trim CCAA'!$B$2:$S$66,A32,FALSE)</f>
        <v>97.422649474959798</v>
      </c>
      <c r="D32">
        <f>HLOOKUP(Gráficos!$D$5,'PIB trim CCAA'!$B$2:$S$66,A32,FALSE)</f>
        <v>97.612747992254484</v>
      </c>
      <c r="F32" s="11">
        <f>HLOOKUP(Gráficos!$B$24,'PIB trim CCAA'!$U$2:$AL$66,A32,FALSE)</f>
        <v>0.99009337457720559</v>
      </c>
      <c r="G32" s="11">
        <f>HLOOKUP(Gráficos!$D$24,'PIB trim CCAA'!$U$2:$AL$66,A32,FALSE)</f>
        <v>1.214190261295589</v>
      </c>
      <c r="I32" s="11">
        <f>HLOOKUP(Gráficos!$B$43,'PIB trim CCAA'!$AN$2:$BE$66,A32,FALSE)</f>
        <v>4.9115756316405967</v>
      </c>
      <c r="J32" s="11">
        <f>HLOOKUP(Gráficos!$D$43,'PIB trim CCAA'!$AN$2:$BE$66,A32,FALSE)</f>
        <v>4.3988169413530231</v>
      </c>
    </row>
    <row r="33" spans="1:10" x14ac:dyDescent="0.25">
      <c r="A33">
        <v>29</v>
      </c>
      <c r="B33" s="6">
        <v>200604</v>
      </c>
      <c r="C33">
        <f>HLOOKUP(Gráficos!$B$5,'PIB trim CCAA'!$B$2:$S$66,A33,FALSE)</f>
        <v>98.956359955994415</v>
      </c>
      <c r="D33">
        <f>HLOOKUP(Gráficos!$D$5,'PIB trim CCAA'!$B$2:$S$66,A33,FALSE)</f>
        <v>98.57485376311665</v>
      </c>
      <c r="F33" s="11">
        <f>HLOOKUP(Gráficos!$B$24,'PIB trim CCAA'!$U$2:$AL$66,A33,FALSE)</f>
        <v>0.947492485460244</v>
      </c>
      <c r="G33" s="11">
        <f>HLOOKUP(Gráficos!$D$24,'PIB trim CCAA'!$U$2:$AL$66,A33,FALSE)</f>
        <v>0.64797267934493252</v>
      </c>
      <c r="I33" s="11">
        <f>HLOOKUP(Gráficos!$B$43,'PIB trim CCAA'!$AN$2:$BE$66,A33,FALSE)</f>
        <v>5.3403330697604057</v>
      </c>
      <c r="J33" s="11">
        <f>HLOOKUP(Gráficos!$D$43,'PIB trim CCAA'!$AN$2:$BE$66,A33,FALSE)</f>
        <v>4.6593980506943966</v>
      </c>
    </row>
    <row r="34" spans="1:10" x14ac:dyDescent="0.25">
      <c r="A34">
        <v>30</v>
      </c>
      <c r="B34" s="4">
        <v>200701</v>
      </c>
      <c r="C34">
        <f>HLOOKUP(Gráficos!$B$5,'PIB trim CCAA'!$B$2:$S$66,A34,FALSE)</f>
        <v>99.901067445804685</v>
      </c>
      <c r="D34">
        <f>HLOOKUP(Gráficos!$D$5,'PIB trim CCAA'!$B$2:$S$66,A34,FALSE)</f>
        <v>99.805419789571303</v>
      </c>
      <c r="F34" s="11">
        <f>HLOOKUP(Gráficos!$B$24,'PIB trim CCAA'!$U$2:$AL$66,A34,FALSE)</f>
        <v>1.0242857501337133</v>
      </c>
      <c r="G34" s="11">
        <f>HLOOKUP(Gráficos!$D$24,'PIB trim CCAA'!$U$2:$AL$66,A34,FALSE)</f>
        <v>0.78531719406929046</v>
      </c>
      <c r="I34" s="11">
        <f>HLOOKUP(Gráficos!$B$43,'PIB trim CCAA'!$AN$2:$BE$66,A34,FALSE)</f>
        <v>4.8914121801979515</v>
      </c>
      <c r="J34" s="11">
        <f>HLOOKUP(Gráficos!$D$43,'PIB trim CCAA'!$AN$2:$BE$66,A34,FALSE)</f>
        <v>4.1300057380335264</v>
      </c>
    </row>
    <row r="35" spans="1:10" x14ac:dyDescent="0.25">
      <c r="A35">
        <v>31</v>
      </c>
      <c r="B35" s="4">
        <v>200702</v>
      </c>
      <c r="C35">
        <f>HLOOKUP(Gráficos!$B$5,'PIB trim CCAA'!$B$2:$S$66,A35,FALSE)</f>
        <v>101.10963402964455</v>
      </c>
      <c r="D35">
        <f>HLOOKUP(Gráficos!$D$5,'PIB trim CCAA'!$B$2:$S$66,A35,FALSE)</f>
        <v>100.79735448705596</v>
      </c>
      <c r="F35" s="11">
        <f>HLOOKUP(Gráficos!$B$24,'PIB trim CCAA'!$U$2:$AL$66,A35,FALSE)</f>
        <v>0.81134513193488189</v>
      </c>
      <c r="G35" s="11">
        <f>HLOOKUP(Gráficos!$D$24,'PIB trim CCAA'!$U$2:$AL$66,A35,FALSE)</f>
        <v>0.63201551684433088</v>
      </c>
      <c r="I35" s="11">
        <f>HLOOKUP(Gráficos!$B$43,'PIB trim CCAA'!$AN$2:$BE$66,A35,FALSE)</f>
        <v>5.1504249112378719</v>
      </c>
      <c r="J35" s="11">
        <f>HLOOKUP(Gráficos!$D$43,'PIB trim CCAA'!$AN$2:$BE$66,A35,FALSE)</f>
        <v>3.8691293370174851</v>
      </c>
    </row>
    <row r="36" spans="1:10" x14ac:dyDescent="0.25">
      <c r="A36">
        <v>32</v>
      </c>
      <c r="B36" s="4">
        <v>200703</v>
      </c>
      <c r="C36">
        <f>HLOOKUP(Gráficos!$B$5,'PIB trim CCAA'!$B$2:$S$66,A36,FALSE)</f>
        <v>101.96259256089687</v>
      </c>
      <c r="D36">
        <f>HLOOKUP(Gráficos!$D$5,'PIB trim CCAA'!$B$2:$S$66,A36,FALSE)</f>
        <v>101.66322186963531</v>
      </c>
      <c r="F36" s="11">
        <f>HLOOKUP(Gráficos!$B$24,'PIB trim CCAA'!$U$2:$AL$66,A36,FALSE)</f>
        <v>0.80787594112774475</v>
      </c>
      <c r="G36" s="11">
        <f>HLOOKUP(Gráficos!$D$24,'PIB trim CCAA'!$U$2:$AL$66,A36,FALSE)</f>
        <v>0.72781370296715053</v>
      </c>
      <c r="I36" s="11">
        <f>HLOOKUP(Gráficos!$B$43,'PIB trim CCAA'!$AN$2:$BE$66,A36,FALSE)</f>
        <v>4.6600488802185147</v>
      </c>
      <c r="J36" s="11">
        <f>HLOOKUP(Gráficos!$D$43,'PIB trim CCAA'!$AN$2:$BE$66,A36,FALSE)</f>
        <v>3.7572885099708575</v>
      </c>
    </row>
    <row r="37" spans="1:10" x14ac:dyDescent="0.25">
      <c r="A37">
        <v>33</v>
      </c>
      <c r="B37" s="6">
        <v>200704</v>
      </c>
      <c r="C37">
        <f>HLOOKUP(Gráficos!$B$5,'PIB trim CCAA'!$B$2:$S$66,A37,FALSE)</f>
        <v>103.09469945579565</v>
      </c>
      <c r="D37">
        <f>HLOOKUP(Gráficos!$D$5,'PIB trim CCAA'!$B$2:$S$66,A37,FALSE)</f>
        <v>102.83289673342247</v>
      </c>
      <c r="F37" s="11">
        <f>HLOOKUP(Gráficos!$B$24,'PIB trim CCAA'!$U$2:$AL$66,A37,FALSE)</f>
        <v>0.86398946163197543</v>
      </c>
      <c r="G37" s="11">
        <f>HLOOKUP(Gráficos!$D$24,'PIB trim CCAA'!$U$2:$AL$66,A37,FALSE)</f>
        <v>0.72365132955467537</v>
      </c>
      <c r="I37" s="11">
        <f>HLOOKUP(Gráficos!$B$43,'PIB trim CCAA'!$AN$2:$BE$66,A37,FALSE)</f>
        <v>4.1819843632501685</v>
      </c>
      <c r="J37" s="11">
        <f>HLOOKUP(Gráficos!$D$43,'PIB trim CCAA'!$AN$2:$BE$66,A37,FALSE)</f>
        <v>3.3853295219948176</v>
      </c>
    </row>
    <row r="38" spans="1:10" x14ac:dyDescent="0.25">
      <c r="A38">
        <v>34</v>
      </c>
      <c r="B38" s="4">
        <v>200801</v>
      </c>
      <c r="C38">
        <f>HLOOKUP(Gráficos!$B$5,'PIB trim CCAA'!$B$2:$S$66,A38,FALSE)</f>
        <v>103.72898588784595</v>
      </c>
      <c r="D38">
        <f>HLOOKUP(Gráficos!$D$5,'PIB trim CCAA'!$B$2:$S$66,A38,FALSE)</f>
        <v>103.75742045858613</v>
      </c>
      <c r="F38" s="11">
        <f>HLOOKUP(Gráficos!$B$24,'PIB trim CCAA'!$U$2:$AL$66,A38,FALSE)</f>
        <v>0.4540281866546092</v>
      </c>
      <c r="G38" s="11">
        <f>HLOOKUP(Gráficos!$D$24,'PIB trim CCAA'!$U$2:$AL$66,A38,FALSE)</f>
        <v>0.58187356853123262</v>
      </c>
      <c r="I38" s="11">
        <f>HLOOKUP(Gráficos!$B$43,'PIB trim CCAA'!$AN$2:$BE$66,A38,FALSE)</f>
        <v>3.8317092498715066</v>
      </c>
      <c r="J38" s="11">
        <f>HLOOKUP(Gráficos!$D$43,'PIB trim CCAA'!$AN$2:$BE$66,A38,FALSE)</f>
        <v>2.7886984714424523</v>
      </c>
    </row>
    <row r="39" spans="1:10" x14ac:dyDescent="0.25">
      <c r="A39">
        <v>35</v>
      </c>
      <c r="B39" s="4">
        <v>200802</v>
      </c>
      <c r="C39">
        <f>HLOOKUP(Gráficos!$B$5,'PIB trim CCAA'!$B$2:$S$66,A39,FALSE)</f>
        <v>103.85657876410409</v>
      </c>
      <c r="D39">
        <f>HLOOKUP(Gráficos!$D$5,'PIB trim CCAA'!$B$2:$S$66,A39,FALSE)</f>
        <v>103.96277136488516</v>
      </c>
      <c r="F39" s="11">
        <f>HLOOKUP(Gráficos!$B$24,'PIB trim CCAA'!$U$2:$AL$66,A39,FALSE)</f>
        <v>5.4381692996519071E-2</v>
      </c>
      <c r="G39" s="11">
        <f>HLOOKUP(Gráficos!$D$24,'PIB trim CCAA'!$U$2:$AL$66,A39,FALSE)</f>
        <v>0.54287672549682142</v>
      </c>
      <c r="I39" s="11">
        <f>HLOOKUP(Gráficos!$B$43,'PIB trim CCAA'!$AN$2:$BE$66,A39,FALSE)</f>
        <v>2.7167982169277183</v>
      </c>
      <c r="J39" s="11">
        <f>HLOOKUP(Gráficos!$D$43,'PIB trim CCAA'!$AN$2:$BE$66,A39,FALSE)</f>
        <v>1.7650658044732426</v>
      </c>
    </row>
    <row r="40" spans="1:10" x14ac:dyDescent="0.25">
      <c r="A40">
        <v>36</v>
      </c>
      <c r="B40" s="4">
        <v>200803</v>
      </c>
      <c r="C40">
        <f>HLOOKUP(Gráficos!$B$5,'PIB trim CCAA'!$B$2:$S$66,A40,FALSE)</f>
        <v>103.42285525080277</v>
      </c>
      <c r="D40">
        <f>HLOOKUP(Gráficos!$D$5,'PIB trim CCAA'!$B$2:$S$66,A40,FALSE)</f>
        <v>103.16974451549703</v>
      </c>
      <c r="F40" s="11">
        <f>HLOOKUP(Gráficos!$B$24,'PIB trim CCAA'!$U$2:$AL$66,A40,FALSE)</f>
        <v>-0.75240655638221243</v>
      </c>
      <c r="G40" s="11">
        <f>HLOOKUP(Gráficos!$D$24,'PIB trim CCAA'!$U$2:$AL$66,A40,FALSE)</f>
        <v>-0.48326750816566344</v>
      </c>
      <c r="I40" s="11">
        <f>HLOOKUP(Gráficos!$B$43,'PIB trim CCAA'!$AN$2:$BE$66,A40,FALSE)</f>
        <v>1.4321553162094824</v>
      </c>
      <c r="J40" s="11">
        <f>HLOOKUP(Gráficos!$D$43,'PIB trim CCAA'!$AN$2:$BE$66,A40,FALSE)</f>
        <v>-0.13666163842451784</v>
      </c>
    </row>
    <row r="41" spans="1:10" x14ac:dyDescent="0.25">
      <c r="A41">
        <v>37</v>
      </c>
      <c r="B41" s="6">
        <v>200804</v>
      </c>
      <c r="C41">
        <f>HLOOKUP(Gráficos!$B$5,'PIB trim CCAA'!$B$2:$S$66,A41,FALSE)</f>
        <v>101.03363135534362</v>
      </c>
      <c r="D41">
        <f>HLOOKUP(Gráficos!$D$5,'PIB trim CCAA'!$B$2:$S$66,A41,FALSE)</f>
        <v>102.78323399985493</v>
      </c>
      <c r="F41" s="11">
        <f>HLOOKUP(Gráficos!$B$24,'PIB trim CCAA'!$U$2:$AL$66,A41,FALSE)</f>
        <v>-1.0119425027206863</v>
      </c>
      <c r="G41" s="11">
        <f>HLOOKUP(Gráficos!$D$24,'PIB trim CCAA'!$U$2:$AL$66,A41,FALSE)</f>
        <v>-1.4611319842008363</v>
      </c>
      <c r="I41" s="11">
        <f>HLOOKUP(Gráficos!$B$43,'PIB trim CCAA'!$AN$2:$BE$66,A41,FALSE)</f>
        <v>-1.9991989028842028</v>
      </c>
      <c r="J41" s="11">
        <f>HLOOKUP(Gráficos!$D$43,'PIB trim CCAA'!$AN$2:$BE$66,A41,FALSE)</f>
        <v>-1.7864196074738992</v>
      </c>
    </row>
    <row r="42" spans="1:10" x14ac:dyDescent="0.25">
      <c r="A42">
        <v>38</v>
      </c>
      <c r="B42" s="4">
        <v>200901</v>
      </c>
      <c r="C42">
        <f>HLOOKUP(Gráficos!$B$5,'PIB trim CCAA'!$B$2:$S$66,A42,FALSE)</f>
        <v>99.563573129340782</v>
      </c>
      <c r="D42">
        <f>HLOOKUP(Gráficos!$D$5,'PIB trim CCAA'!$B$2:$S$66,A42,FALSE)</f>
        <v>101.0437545179056</v>
      </c>
      <c r="F42" s="11">
        <f>HLOOKUP(Gráficos!$B$24,'PIB trim CCAA'!$U$2:$AL$66,A42,FALSE)</f>
        <v>-1.5973943309352978</v>
      </c>
      <c r="G42" s="11">
        <f>HLOOKUP(Gráficos!$D$24,'PIB trim CCAA'!$U$2:$AL$66,A42,FALSE)</f>
        <v>-1.9804084304032465</v>
      </c>
      <c r="I42" s="11">
        <f>HLOOKUP(Gráficos!$B$43,'PIB trim CCAA'!$AN$2:$BE$66,A42,FALSE)</f>
        <v>-4.015669027179058</v>
      </c>
      <c r="J42" s="11">
        <f>HLOOKUP(Gráficos!$D$43,'PIB trim CCAA'!$AN$2:$BE$66,A42,FALSE)</f>
        <v>-3.1147465044452871</v>
      </c>
    </row>
    <row r="43" spans="1:10" x14ac:dyDescent="0.25">
      <c r="A43">
        <v>39</v>
      </c>
      <c r="B43" s="4">
        <v>200902</v>
      </c>
      <c r="C43">
        <f>HLOOKUP(Gráficos!$B$5,'PIB trim CCAA'!$B$2:$S$66,A43,FALSE)</f>
        <v>99.276621614383998</v>
      </c>
      <c r="D43">
        <f>HLOOKUP(Gráficos!$D$5,'PIB trim CCAA'!$B$2:$S$66,A43,FALSE)</f>
        <v>99.573618697007092</v>
      </c>
      <c r="F43" s="11">
        <f>HLOOKUP(Gráficos!$B$24,'PIB trim CCAA'!$U$2:$AL$66,A43,FALSE)</f>
        <v>-0.96868830003643547</v>
      </c>
      <c r="G43" s="11">
        <f>HLOOKUP(Gráficos!$D$24,'PIB trim CCAA'!$U$2:$AL$66,A43,FALSE)</f>
        <v>-1.214227920889055</v>
      </c>
      <c r="I43" s="11">
        <f>HLOOKUP(Gráficos!$B$43,'PIB trim CCAA'!$AN$2:$BE$66,A43,FALSE)</f>
        <v>-4.4098864070256205</v>
      </c>
      <c r="J43" s="11">
        <f>HLOOKUP(Gráficos!$D$43,'PIB trim CCAA'!$AN$2:$BE$66,A43,FALSE)</f>
        <v>-4.0436526048103545</v>
      </c>
    </row>
    <row r="44" spans="1:10" x14ac:dyDescent="0.25">
      <c r="A44">
        <v>40</v>
      </c>
      <c r="B44" s="4">
        <v>200903</v>
      </c>
      <c r="C44">
        <f>HLOOKUP(Gráficos!$B$5,'PIB trim CCAA'!$B$2:$S$66,A44,FALSE)</f>
        <v>99.04322229685252</v>
      </c>
      <c r="D44">
        <f>HLOOKUP(Gráficos!$D$5,'PIB trim CCAA'!$B$2:$S$66,A44,FALSE)</f>
        <v>99.047225367849464</v>
      </c>
      <c r="F44" s="11">
        <f>HLOOKUP(Gráficos!$B$24,'PIB trim CCAA'!$U$2:$AL$66,A44,FALSE)</f>
        <v>-0.30981673314346425</v>
      </c>
      <c r="G44" s="11">
        <f>HLOOKUP(Gráficos!$D$24,'PIB trim CCAA'!$U$2:$AL$66,A44,FALSE)</f>
        <v>-3.1895633026768344E-2</v>
      </c>
      <c r="I44" s="11">
        <f>HLOOKUP(Gráficos!$B$43,'PIB trim CCAA'!$AN$2:$BE$66,A44,FALSE)</f>
        <v>-4.2346857890642635</v>
      </c>
      <c r="J44" s="11">
        <f>HLOOKUP(Gráficos!$D$43,'PIB trim CCAA'!$AN$2:$BE$66,A44,FALSE)</f>
        <v>-3.8146424254170253</v>
      </c>
    </row>
    <row r="45" spans="1:10" x14ac:dyDescent="0.25">
      <c r="A45">
        <v>41</v>
      </c>
      <c r="B45" s="6">
        <v>200904</v>
      </c>
      <c r="C45">
        <f>HLOOKUP(Gráficos!$B$5,'PIB trim CCAA'!$B$2:$S$66,A45,FALSE)</f>
        <v>99.47514146861613</v>
      </c>
      <c r="D45">
        <f>HLOOKUP(Gráficos!$D$5,'PIB trim CCAA'!$B$2:$S$66,A45,FALSE)</f>
        <v>99.21747378946263</v>
      </c>
      <c r="F45" s="11">
        <f>HLOOKUP(Gráficos!$B$24,'PIB trim CCAA'!$U$2:$AL$66,A45,FALSE)</f>
        <v>-6.3053548039693208E-2</v>
      </c>
      <c r="G45" s="11">
        <f>HLOOKUP(Gráficos!$D$24,'PIB trim CCAA'!$U$2:$AL$66,A45,FALSE)</f>
        <v>0.25562629969899664</v>
      </c>
      <c r="I45" s="11">
        <f>HLOOKUP(Gráficos!$B$43,'PIB trim CCAA'!$AN$2:$BE$66,A45,FALSE)</f>
        <v>-1.5425456512061286</v>
      </c>
      <c r="J45" s="11">
        <f>HLOOKUP(Gráficos!$D$43,'PIB trim CCAA'!$AN$2:$BE$66,A45,FALSE)</f>
        <v>-3.3720555081916403</v>
      </c>
    </row>
    <row r="46" spans="1:10" x14ac:dyDescent="0.25">
      <c r="A46">
        <v>42</v>
      </c>
      <c r="B46" s="4">
        <v>201001</v>
      </c>
      <c r="C46">
        <f>HLOOKUP(Gráficos!$B$5,'PIB trim CCAA'!$B$2:$S$66,A46,FALSE)</f>
        <v>99.959286215882003</v>
      </c>
      <c r="D46">
        <f>HLOOKUP(Gráficos!$D$5,'PIB trim CCAA'!$B$2:$S$66,A46,FALSE)</f>
        <v>99.766124183663507</v>
      </c>
      <c r="F46" s="11">
        <f>HLOOKUP(Gráficos!$B$24,'PIB trim CCAA'!$U$2:$AL$66,A46,FALSE)</f>
        <v>0.29948183004209206</v>
      </c>
      <c r="G46" s="11">
        <f>HLOOKUP(Gráficos!$D$24,'PIB trim CCAA'!$U$2:$AL$66,A46,FALSE)</f>
        <v>0.58959241478462321</v>
      </c>
      <c r="I46" s="11">
        <f>HLOOKUP(Gráficos!$B$43,'PIB trim CCAA'!$AN$2:$BE$66,A46,FALSE)</f>
        <v>0.39744765490403733</v>
      </c>
      <c r="J46" s="11">
        <f>HLOOKUP(Gráficos!$D$43,'PIB trim CCAA'!$AN$2:$BE$66,A46,FALSE)</f>
        <v>-2.3854909968066829</v>
      </c>
    </row>
    <row r="47" spans="1:10" x14ac:dyDescent="0.25">
      <c r="A47">
        <v>43</v>
      </c>
      <c r="B47" s="4">
        <v>201002</v>
      </c>
      <c r="C47">
        <f>HLOOKUP(Gráficos!$B$5,'PIB trim CCAA'!$B$2:$S$66,A47,FALSE)</f>
        <v>99.714490283099735</v>
      </c>
      <c r="D47">
        <f>HLOOKUP(Gráficos!$D$5,'PIB trim CCAA'!$B$2:$S$66,A47,FALSE)</f>
        <v>100.17324140162566</v>
      </c>
      <c r="F47" s="11">
        <f>HLOOKUP(Gráficos!$B$24,'PIB trim CCAA'!$U$2:$AL$66,A47,FALSE)</f>
        <v>0.18836764845941989</v>
      </c>
      <c r="G47" s="11">
        <f>HLOOKUP(Gráficos!$D$24,'PIB trim CCAA'!$U$2:$AL$66,A47,FALSE)</f>
        <v>0.48173960585653486</v>
      </c>
      <c r="I47" s="11">
        <f>HLOOKUP(Gráficos!$B$43,'PIB trim CCAA'!$AN$2:$BE$66,A47,FALSE)</f>
        <v>0.44105919560450957</v>
      </c>
      <c r="J47" s="11">
        <f>HLOOKUP(Gráficos!$D$43,'PIB trim CCAA'!$AN$2:$BE$66,A47,FALSE)</f>
        <v>-1.3513383606454377</v>
      </c>
    </row>
    <row r="48" spans="1:10" x14ac:dyDescent="0.25">
      <c r="A48">
        <v>44</v>
      </c>
      <c r="B48" s="4">
        <v>201003</v>
      </c>
      <c r="C48">
        <f>HLOOKUP(Gráficos!$B$5,'PIB trim CCAA'!$B$2:$S$66,A48,FALSE)</f>
        <v>99.896745084677875</v>
      </c>
      <c r="D48">
        <f>HLOOKUP(Gráficos!$D$5,'PIB trim CCAA'!$B$2:$S$66,A48,FALSE)</f>
        <v>100.25162862942223</v>
      </c>
      <c r="F48" s="11">
        <f>HLOOKUP(Gráficos!$B$24,'PIB trim CCAA'!$U$2:$AL$66,A48,FALSE)</f>
        <v>4.1109584419696255E-2</v>
      </c>
      <c r="G48" s="11">
        <f>HLOOKUP(Gráficos!$D$24,'PIB trim CCAA'!$U$2:$AL$66,A48,FALSE)</f>
        <v>7.6038160685909517E-2</v>
      </c>
      <c r="I48" s="11">
        <f>HLOOKUP(Gráficos!$B$43,'PIB trim CCAA'!$AN$2:$BE$66,A48,FALSE)</f>
        <v>0.86176799182398067</v>
      </c>
      <c r="J48" s="11">
        <f>HLOOKUP(Gráficos!$D$43,'PIB trim CCAA'!$AN$2:$BE$66,A48,FALSE)</f>
        <v>-0.7707899645600369</v>
      </c>
    </row>
    <row r="49" spans="1:10" x14ac:dyDescent="0.25">
      <c r="A49">
        <v>45</v>
      </c>
      <c r="B49" s="6">
        <v>201004</v>
      </c>
      <c r="C49">
        <f>HLOOKUP(Gráficos!$B$5,'PIB trim CCAA'!$B$2:$S$66,A49,FALSE)</f>
        <v>100.42947933572532</v>
      </c>
      <c r="D49">
        <f>HLOOKUP(Gráficos!$D$5,'PIB trim CCAA'!$B$2:$S$66,A49,FALSE)</f>
        <v>99.809006340562846</v>
      </c>
      <c r="F49" s="11">
        <f>HLOOKUP(Gráficos!$B$24,'PIB trim CCAA'!$U$2:$AL$66,A49,FALSE)</f>
        <v>1.1868066445819281E-3</v>
      </c>
      <c r="G49" s="11">
        <f>HLOOKUP(Gráficos!$D$24,'PIB trim CCAA'!$U$2:$AL$66,A49,FALSE)</f>
        <v>-7.5513988033082402E-2</v>
      </c>
      <c r="I49" s="11">
        <f>HLOOKUP(Gráficos!$B$43,'PIB trim CCAA'!$AN$2:$BE$66,A49,FALSE)</f>
        <v>0.95937321929848718</v>
      </c>
      <c r="J49" s="11">
        <f>HLOOKUP(Gráficos!$D$43,'PIB trim CCAA'!$AN$2:$BE$66,A49,FALSE)</f>
        <v>-0.25624167146147681</v>
      </c>
    </row>
    <row r="50" spans="1:10" x14ac:dyDescent="0.25">
      <c r="A50">
        <v>46</v>
      </c>
      <c r="B50" s="4">
        <v>201101</v>
      </c>
      <c r="C50">
        <f>HLOOKUP(Gráficos!$B$5,'PIB trim CCAA'!$B$2:$S$66,A50,FALSE)</f>
        <v>99.452875619768008</v>
      </c>
      <c r="D50">
        <f>HLOOKUP(Gráficos!$D$5,'PIB trim CCAA'!$B$2:$S$66,A50,FALSE)</f>
        <v>98.94689829018678</v>
      </c>
      <c r="F50" s="11">
        <f>HLOOKUP(Gráficos!$B$24,'PIB trim CCAA'!$U$2:$AL$66,A50,FALSE)</f>
        <v>-0.40208379586212928</v>
      </c>
      <c r="G50" s="11">
        <f>HLOOKUP(Gráficos!$D$24,'PIB trim CCAA'!$U$2:$AL$66,A50,FALSE)</f>
        <v>-0.39425422423875478</v>
      </c>
      <c r="I50" s="11">
        <f>HLOOKUP(Gráficos!$B$43,'PIB trim CCAA'!$AN$2:$BE$66,A50,FALSE)</f>
        <v>-0.5066168590082798</v>
      </c>
      <c r="J50" s="11">
        <f>HLOOKUP(Gráficos!$D$43,'PIB trim CCAA'!$AN$2:$BE$66,A50,FALSE)</f>
        <v>-2.7266071842757533E-2</v>
      </c>
    </row>
    <row r="51" spans="1:10" x14ac:dyDescent="0.25">
      <c r="A51">
        <v>47</v>
      </c>
      <c r="B51" s="4">
        <v>201102</v>
      </c>
      <c r="C51">
        <f>HLOOKUP(Gráficos!$B$5,'PIB trim CCAA'!$B$2:$S$66,A51,FALSE)</f>
        <v>98.790750671668405</v>
      </c>
      <c r="D51">
        <f>HLOOKUP(Gráficos!$D$5,'PIB trim CCAA'!$B$2:$S$66,A51,FALSE)</f>
        <v>98.414504251064258</v>
      </c>
      <c r="F51" s="11">
        <f>HLOOKUP(Gráficos!$B$24,'PIB trim CCAA'!$U$2:$AL$66,A51,FALSE)</f>
        <v>-0.48389679138278741</v>
      </c>
      <c r="G51" s="11">
        <f>HLOOKUP(Gráficos!$D$24,'PIB trim CCAA'!$U$2:$AL$66,A51,FALSE)</f>
        <v>-0.33533209348100002</v>
      </c>
      <c r="I51" s="11">
        <f>HLOOKUP(Gráficos!$B$43,'PIB trim CCAA'!$AN$2:$BE$66,A51,FALSE)</f>
        <v>-0.92638452927827908</v>
      </c>
      <c r="J51" s="11">
        <f>HLOOKUP(Gráficos!$D$43,'PIB trim CCAA'!$AN$2:$BE$66,A51,FALSE)</f>
        <v>-0.48859981613871284</v>
      </c>
    </row>
    <row r="52" spans="1:10" x14ac:dyDescent="0.25">
      <c r="A52">
        <v>48</v>
      </c>
      <c r="B52" s="4">
        <v>201103</v>
      </c>
      <c r="C52">
        <f>HLOOKUP(Gráficos!$B$5,'PIB trim CCAA'!$B$2:$S$66,A52,FALSE)</f>
        <v>97.984045111630365</v>
      </c>
      <c r="D52">
        <f>HLOOKUP(Gráficos!$D$5,'PIB trim CCAA'!$B$2:$S$66,A52,FALSE)</f>
        <v>97.407432015971665</v>
      </c>
      <c r="F52" s="11">
        <f>HLOOKUP(Gráficos!$B$24,'PIB trim CCAA'!$U$2:$AL$66,A52,FALSE)</f>
        <v>-0.35286592569837572</v>
      </c>
      <c r="G52" s="11">
        <f>HLOOKUP(Gráficos!$D$24,'PIB trim CCAA'!$U$2:$AL$66,A52,FALSE)</f>
        <v>-0.41367688972498984</v>
      </c>
      <c r="I52" s="11">
        <f>HLOOKUP(Gráficos!$B$43,'PIB trim CCAA'!$AN$2:$BE$66,A52,FALSE)</f>
        <v>-1.9146769711327449</v>
      </c>
      <c r="J52" s="11">
        <f>HLOOKUP(Gráficos!$D$43,'PIB trim CCAA'!$AN$2:$BE$66,A52,FALSE)</f>
        <v>-0.82673358557384669</v>
      </c>
    </row>
    <row r="53" spans="1:10" x14ac:dyDescent="0.25">
      <c r="A53">
        <v>49</v>
      </c>
      <c r="B53" s="6">
        <v>201104</v>
      </c>
      <c r="C53">
        <f>HLOOKUP(Gráficos!$B$5,'PIB trim CCAA'!$B$2:$S$66,A53,FALSE)</f>
        <v>96.53418288488821</v>
      </c>
      <c r="D53">
        <f>HLOOKUP(Gráficos!$D$5,'PIB trim CCAA'!$B$2:$S$66,A53,FALSE)</f>
        <v>96.721240907303681</v>
      </c>
      <c r="F53" s="11">
        <f>HLOOKUP(Gráficos!$B$24,'PIB trim CCAA'!$U$2:$AL$66,A53,FALSE)</f>
        <v>-0.52396334366726638</v>
      </c>
      <c r="G53" s="11">
        <f>HLOOKUP(Gráficos!$D$24,'PIB trim CCAA'!$U$2:$AL$66,A53,FALSE)</f>
        <v>-0.11110340576970801</v>
      </c>
      <c r="I53" s="11">
        <f>HLOOKUP(Gráficos!$B$43,'PIB trim CCAA'!$AN$2:$BE$66,A53,FALSE)</f>
        <v>-3.8786384999722423</v>
      </c>
      <c r="J53" s="11">
        <f>HLOOKUP(Gráficos!$D$43,'PIB trim CCAA'!$AN$2:$BE$66,A53,FALSE)</f>
        <v>-1.1846485571404219</v>
      </c>
    </row>
    <row r="54" spans="1:10" x14ac:dyDescent="0.25">
      <c r="A54">
        <v>50</v>
      </c>
      <c r="B54" s="4">
        <v>201201</v>
      </c>
      <c r="C54">
        <f>HLOOKUP(Gráficos!$B$5,'PIB trim CCAA'!$B$2:$S$66,A54,FALSE)</f>
        <v>95.41367159366348</v>
      </c>
      <c r="D54">
        <f>HLOOKUP(Gráficos!$D$5,'PIB trim CCAA'!$B$2:$S$66,A54,FALSE)</f>
        <v>96.258449133259859</v>
      </c>
      <c r="F54" s="11">
        <f>HLOOKUP(Gráficos!$B$24,'PIB trim CCAA'!$U$2:$AL$66,A54,FALSE)</f>
        <v>-0.82400425838571323</v>
      </c>
      <c r="G54" s="11">
        <f>HLOOKUP(Gráficos!$D$24,'PIB trim CCAA'!$U$2:$AL$66,A54,FALSE)</f>
        <v>-0.46253719456242903</v>
      </c>
      <c r="I54" s="11">
        <f>HLOOKUP(Gráficos!$B$43,'PIB trim CCAA'!$AN$2:$BE$66,A54,FALSE)</f>
        <v>-4.0614250728630115</v>
      </c>
      <c r="J54" s="11">
        <f>HLOOKUP(Gráficos!$D$43,'PIB trim CCAA'!$AN$2:$BE$66,A54,FALSE)</f>
        <v>-2.4691437330921606</v>
      </c>
    </row>
    <row r="55" spans="1:10" x14ac:dyDescent="0.25">
      <c r="A55">
        <v>51</v>
      </c>
      <c r="B55" s="4">
        <v>201202</v>
      </c>
      <c r="C55">
        <f>HLOOKUP(Gráficos!$B$5,'PIB trim CCAA'!$B$2:$S$66,A55,FALSE)</f>
        <v>93.912841730850772</v>
      </c>
      <c r="D55">
        <f>HLOOKUP(Gráficos!$D$5,'PIB trim CCAA'!$B$2:$S$66,A55,FALSE)</f>
        <v>95.513321632193495</v>
      </c>
      <c r="F55" s="11">
        <f>HLOOKUP(Gráficos!$B$24,'PIB trim CCAA'!$U$2:$AL$66,A55,FALSE)</f>
        <v>-0.80604842938940546</v>
      </c>
      <c r="G55" s="11">
        <f>HLOOKUP(Gráficos!$D$24,'PIB trim CCAA'!$U$2:$AL$66,A55,FALSE)</f>
        <v>-0.70128324731799641</v>
      </c>
      <c r="I55" s="11">
        <f>HLOOKUP(Gráficos!$B$43,'PIB trim CCAA'!$AN$2:$BE$66,A55,FALSE)</f>
        <v>-4.9376170417303467</v>
      </c>
      <c r="J55" s="11">
        <f>HLOOKUP(Gráficos!$D$43,'PIB trim CCAA'!$AN$2:$BE$66,A55,FALSE)</f>
        <v>-2.9381837928417864</v>
      </c>
    </row>
    <row r="56" spans="1:10" x14ac:dyDescent="0.25">
      <c r="A56">
        <v>52</v>
      </c>
      <c r="B56" s="4">
        <v>201203</v>
      </c>
      <c r="C56">
        <f>HLOOKUP(Gráficos!$B$5,'PIB trim CCAA'!$B$2:$S$66,A56,FALSE)</f>
        <v>93.560907768929027</v>
      </c>
      <c r="D56">
        <f>HLOOKUP(Gráficos!$D$5,'PIB trim CCAA'!$B$2:$S$66,A56,FALSE)</f>
        <v>94.731819935573768</v>
      </c>
      <c r="F56" s="11">
        <f>HLOOKUP(Gráficos!$B$24,'PIB trim CCAA'!$U$2:$AL$66,A56,FALSE)</f>
        <v>-0.58211190377938093</v>
      </c>
      <c r="G56" s="11">
        <f>HLOOKUP(Gráficos!$D$24,'PIB trim CCAA'!$U$2:$AL$66,A56,FALSE)</f>
        <v>-0.32686383414284315</v>
      </c>
      <c r="I56" s="11">
        <f>HLOOKUP(Gráficos!$B$43,'PIB trim CCAA'!$AN$2:$BE$66,A56,FALSE)</f>
        <v>-4.5141403762849253</v>
      </c>
      <c r="J56" s="11">
        <f>HLOOKUP(Gráficos!$D$43,'PIB trim CCAA'!$AN$2:$BE$66,A56,FALSE)</f>
        <v>-3.4611864369077039</v>
      </c>
    </row>
    <row r="57" spans="1:10" x14ac:dyDescent="0.25">
      <c r="A57">
        <v>53</v>
      </c>
      <c r="B57" s="6">
        <v>201204</v>
      </c>
      <c r="C57">
        <f>HLOOKUP(Gráficos!$B$5,'PIB trim CCAA'!$B$2:$S$66,A57,FALSE)</f>
        <v>92.792656483294053</v>
      </c>
      <c r="D57">
        <f>HLOOKUP(Gráficos!$D$5,'PIB trim CCAA'!$B$2:$S$66,A57,FALSE)</f>
        <v>94.007051606512746</v>
      </c>
      <c r="F57" s="11">
        <f>HLOOKUP(Gráficos!$B$24,'PIB trim CCAA'!$U$2:$AL$66,A57,FALSE)</f>
        <v>-0.95279451538374804</v>
      </c>
      <c r="G57" s="11">
        <f>HLOOKUP(Gráficos!$D$24,'PIB trim CCAA'!$U$2:$AL$66,A57,FALSE)</f>
        <v>-1.0557556547253988</v>
      </c>
      <c r="I57" s="11">
        <f>HLOOKUP(Gráficos!$B$43,'PIB trim CCAA'!$AN$2:$BE$66,A57,FALSE)</f>
        <v>-3.8758564995113987</v>
      </c>
      <c r="J57" s="11">
        <f>HLOOKUP(Gráficos!$D$43,'PIB trim CCAA'!$AN$2:$BE$66,A57,FALSE)</f>
        <v>-3.9145686263504897</v>
      </c>
    </row>
    <row r="58" spans="1:10" x14ac:dyDescent="0.25">
      <c r="A58">
        <v>54</v>
      </c>
      <c r="B58" s="4">
        <v>201301</v>
      </c>
      <c r="C58">
        <f>HLOOKUP(Gráficos!$B$5,'PIB trim CCAA'!$B$2:$S$66,A58,FALSE)</f>
        <v>93.340990436062995</v>
      </c>
      <c r="D58">
        <f>HLOOKUP(Gráficos!$D$5,'PIB trim CCAA'!$B$2:$S$66,A58,FALSE)</f>
        <v>93.641540239310984</v>
      </c>
      <c r="F58" s="11">
        <f>HLOOKUP(Gráficos!$B$24,'PIB trim CCAA'!$U$2:$AL$66,A58,FALSE)</f>
        <v>-0.3725356207514352</v>
      </c>
      <c r="G58" s="11">
        <f>HLOOKUP(Gráficos!$D$24,'PIB trim CCAA'!$U$2:$AL$66,A58,FALSE)</f>
        <v>-0.89487584547892629</v>
      </c>
      <c r="I58" s="11">
        <f>HLOOKUP(Gráficos!$B$43,'PIB trim CCAA'!$AN$2:$BE$66,A58,FALSE)</f>
        <v>-2.1723104487870182</v>
      </c>
      <c r="J58" s="11">
        <f>HLOOKUP(Gráficos!$D$43,'PIB trim CCAA'!$AN$2:$BE$66,A58,FALSE)</f>
        <v>-3.2014368498385126</v>
      </c>
    </row>
    <row r="59" spans="1:10" x14ac:dyDescent="0.25">
      <c r="A59">
        <v>55</v>
      </c>
      <c r="B59" s="4">
        <v>201302</v>
      </c>
      <c r="C59">
        <f>HLOOKUP(Gráficos!$B$5,'PIB trim CCAA'!$B$2:$S$66,A59,FALSE)</f>
        <v>93.710950314367452</v>
      </c>
      <c r="D59">
        <f>HLOOKUP(Gráficos!$D$5,'PIB trim CCAA'!$B$2:$S$66,A59,FALSE)</f>
        <v>93.530005626926027</v>
      </c>
      <c r="F59" s="11">
        <f>HLOOKUP(Gráficos!$B$24,'PIB trim CCAA'!$U$2:$AL$66,A59,FALSE)</f>
        <v>-0.25224133541568161</v>
      </c>
      <c r="G59" s="11">
        <f>HLOOKUP(Gráficos!$D$24,'PIB trim CCAA'!$U$2:$AL$66,A59,FALSE)</f>
        <v>-0.87410091341783014</v>
      </c>
      <c r="I59" s="11">
        <f>HLOOKUP(Gráficos!$B$43,'PIB trim CCAA'!$AN$2:$BE$66,A59,FALSE)</f>
        <v>-0.21497743307771211</v>
      </c>
      <c r="J59" s="11">
        <f>HLOOKUP(Gráficos!$D$43,'PIB trim CCAA'!$AN$2:$BE$66,A59,FALSE)</f>
        <v>-2.3007761862182785</v>
      </c>
    </row>
    <row r="60" spans="1:10" x14ac:dyDescent="0.25">
      <c r="A60">
        <v>56</v>
      </c>
      <c r="B60" s="4">
        <v>201303</v>
      </c>
      <c r="C60">
        <f>HLOOKUP(Gráficos!$B$5,'PIB trim CCAA'!$B$2:$S$66,A60,FALSE)</f>
        <v>94.231685807188981</v>
      </c>
      <c r="D60">
        <f>HLOOKUP(Gráficos!$D$5,'PIB trim CCAA'!$B$2:$S$66,A60,FALSE)</f>
        <v>93.535058292393259</v>
      </c>
      <c r="F60" s="11">
        <f>HLOOKUP(Gráficos!$B$24,'PIB trim CCAA'!$U$2:$AL$66,A60,FALSE)</f>
        <v>6.047579609571585E-2</v>
      </c>
      <c r="G60" s="11">
        <f>HLOOKUP(Gráficos!$D$24,'PIB trim CCAA'!$U$2:$AL$66,A60,FALSE)</f>
        <v>-7.8683966199966093E-2</v>
      </c>
      <c r="I60" s="11">
        <f>HLOOKUP(Gráficos!$B$43,'PIB trim CCAA'!$AN$2:$BE$66,A60,FALSE)</f>
        <v>0.71694263582458007</v>
      </c>
      <c r="J60" s="11">
        <f>HLOOKUP(Gráficos!$D$43,'PIB trim CCAA'!$AN$2:$BE$66,A60,FALSE)</f>
        <v>-1.628427756539641</v>
      </c>
    </row>
    <row r="61" spans="1:10" x14ac:dyDescent="0.25">
      <c r="A61">
        <v>57</v>
      </c>
      <c r="B61" s="6">
        <v>201304</v>
      </c>
      <c r="C61">
        <f>HLOOKUP(Gráficos!$B$5,'PIB trim CCAA'!$B$2:$S$66,A61,FALSE)</f>
        <v>94.509424074360112</v>
      </c>
      <c r="D61">
        <f>HLOOKUP(Gráficos!$D$5,'PIB trim CCAA'!$B$2:$S$66,A61,FALSE)</f>
        <v>93.528889721514986</v>
      </c>
      <c r="F61" s="11">
        <f>HLOOKUP(Gráficos!$B$24,'PIB trim CCAA'!$U$2:$AL$66,A61,FALSE)</f>
        <v>0.24877083280474555</v>
      </c>
      <c r="G61" s="11">
        <f>HLOOKUP(Gráficos!$D$24,'PIB trim CCAA'!$U$2:$AL$66,A61,FALSE)</f>
        <v>0.12255230685054297</v>
      </c>
      <c r="I61" s="11">
        <f>HLOOKUP(Gráficos!$B$43,'PIB trim CCAA'!$AN$2:$BE$66,A61,FALSE)</f>
        <v>1.8501114809393648</v>
      </c>
      <c r="J61" s="11">
        <f>HLOOKUP(Gráficos!$D$43,'PIB trim CCAA'!$AN$2:$BE$66,A61,FALSE)</f>
        <v>-0.52094323245396312</v>
      </c>
    </row>
    <row r="62" spans="1:10" x14ac:dyDescent="0.25">
      <c r="A62">
        <v>58</v>
      </c>
      <c r="B62" s="4">
        <v>201401</v>
      </c>
      <c r="C62">
        <f>HLOOKUP(Gráficos!$B$5,'PIB trim CCAA'!$B$2:$S$66,A62,FALSE)</f>
        <v>94.648175736343092</v>
      </c>
      <c r="D62">
        <f>HLOOKUP(Gráficos!$D$5,'PIB trim CCAA'!$B$2:$S$66,A62,FALSE)</f>
        <v>93.550997316945057</v>
      </c>
      <c r="F62" s="11">
        <f>HLOOKUP(Gráficos!$B$24,'PIB trim CCAA'!$U$2:$AL$66,A62,FALSE)</f>
        <v>0.36750781416177158</v>
      </c>
      <c r="G62" s="11">
        <f>HLOOKUP(Gráficos!$D$24,'PIB trim CCAA'!$U$2:$AL$66,A62,FALSE)</f>
        <v>0.82785265539584429</v>
      </c>
      <c r="I62" s="11">
        <f>HLOOKUP(Gráficos!$B$43,'PIB trim CCAA'!$AN$2:$BE$66,A62,FALSE)</f>
        <v>1.4004407861683221</v>
      </c>
      <c r="J62" s="11">
        <f>HLOOKUP(Gráficos!$D$43,'PIB trim CCAA'!$AN$2:$BE$66,A62,FALSE)</f>
        <v>0.44226613017774863</v>
      </c>
    </row>
    <row r="63" spans="1:10" x14ac:dyDescent="0.25">
      <c r="A63">
        <v>59</v>
      </c>
      <c r="B63" s="4">
        <v>201402</v>
      </c>
      <c r="C63">
        <f>HLOOKUP(Gráficos!$B$5,'PIB trim CCAA'!$B$2:$S$66,A63,FALSE)</f>
        <v>95.181823469163376</v>
      </c>
      <c r="D63">
        <f>HLOOKUP(Gráficos!$D$5,'PIB trim CCAA'!$B$2:$S$66,A63,FALSE)</f>
        <v>93.673892822576647</v>
      </c>
      <c r="F63" s="11">
        <f>HLOOKUP(Gráficos!$B$24,'PIB trim CCAA'!$U$2:$AL$66,A63,FALSE)</f>
        <v>0.4890800024517139</v>
      </c>
      <c r="G63" s="11">
        <f>HLOOKUP(Gráficos!$D$24,'PIB trim CCAA'!$U$2:$AL$66,A63,FALSE)</f>
        <v>0.28296506429774659</v>
      </c>
      <c r="I63" s="11">
        <f>HLOOKUP(Gráficos!$B$43,'PIB trim CCAA'!$AN$2:$BE$66,A63,FALSE)</f>
        <v>1.5695851443845887</v>
      </c>
      <c r="J63" s="11">
        <f>HLOOKUP(Gráficos!$D$43,'PIB trim CCAA'!$AN$2:$BE$66,A63,FALSE)</f>
        <v>0.66707595376755968</v>
      </c>
    </row>
    <row r="64" spans="1:10" x14ac:dyDescent="0.25">
      <c r="A64">
        <v>60</v>
      </c>
      <c r="B64" s="4">
        <v>201403</v>
      </c>
      <c r="C64">
        <f>HLOOKUP(Gráficos!$B$5,'PIB trim CCAA'!$B$2:$S$66,A64,FALSE)</f>
        <v>95.395304642106737</v>
      </c>
      <c r="D64">
        <f>HLOOKUP(Gráficos!$D$5,'PIB trim CCAA'!$B$2:$S$66,A64,FALSE)</f>
        <v>94.130502994362004</v>
      </c>
      <c r="F64" s="11">
        <f>HLOOKUP(Gráficos!$B$24,'PIB trim CCAA'!$U$2:$AL$66,A64,FALSE)</f>
        <v>0.58973569269693549</v>
      </c>
      <c r="G64" s="11">
        <f>HLOOKUP(Gráficos!$D$24,'PIB trim CCAA'!$U$2:$AL$66,A64,FALSE)</f>
        <v>0.43270910811850083</v>
      </c>
      <c r="I64" s="11">
        <f>HLOOKUP(Gráficos!$B$43,'PIB trim CCAA'!$AN$2:$BE$66,A64,FALSE)</f>
        <v>1.2348487931105101</v>
      </c>
      <c r="J64" s="11">
        <f>HLOOKUP(Gráficos!$D$43,'PIB trim CCAA'!$AN$2:$BE$66,A64,FALSE)</f>
        <v>1.3706040462375224</v>
      </c>
    </row>
    <row r="65" spans="1:10" x14ac:dyDescent="0.25">
      <c r="A65">
        <v>61</v>
      </c>
      <c r="B65" s="6">
        <v>201404</v>
      </c>
      <c r="C65">
        <f>HLOOKUP(Gráficos!$B$5,'PIB trim CCAA'!$B$2:$S$66,A65,FALSE)</f>
        <v>95.995833998230495</v>
      </c>
      <c r="D65">
        <f>HLOOKUP(Gráficos!$D$5,'PIB trim CCAA'!$B$2:$S$66,A65,FALSE)</f>
        <v>94.514923268390447</v>
      </c>
      <c r="F65" s="11">
        <f>HLOOKUP(Gráficos!$B$24,'PIB trim CCAA'!$U$2:$AL$66,A65,FALSE)</f>
        <v>0.67947623000739199</v>
      </c>
      <c r="G65" s="11">
        <f>HLOOKUP(Gráficos!$D$24,'PIB trim CCAA'!$U$2:$AL$66,A65,FALSE)</f>
        <v>0.73474543738876186</v>
      </c>
      <c r="I65" s="11">
        <f>HLOOKUP(Gráficos!$B$43,'PIB trim CCAA'!$AN$2:$BE$66,A65,FALSE)</f>
        <v>1.5727637094697267</v>
      </c>
      <c r="J65" s="11">
        <f>HLOOKUP(Gráficos!$D$43,'PIB trim CCAA'!$AN$2:$BE$66,A65,FALSE)</f>
        <v>1.6914616363618684</v>
      </c>
    </row>
    <row r="66" spans="1:10" x14ac:dyDescent="0.25">
      <c r="A66">
        <v>62</v>
      </c>
      <c r="B66" s="4">
        <v>201501</v>
      </c>
      <c r="C66">
        <f>HLOOKUP(Gráficos!$B$5,'PIB trim CCAA'!$B$2:$S$66,A66,FALSE)</f>
        <v>96.667999701600237</v>
      </c>
      <c r="D66">
        <f>HLOOKUP(Gráficos!$D$5,'PIB trim CCAA'!$B$2:$S$66,A66,FALSE)</f>
        <v>95.274762823675715</v>
      </c>
      <c r="F66" s="11">
        <f>HLOOKUP(Gráficos!$B$24,'PIB trim CCAA'!$U$2:$AL$66,A66,FALSE)</f>
        <v>0.87054122000491674</v>
      </c>
      <c r="G66" s="11">
        <f>HLOOKUP(Gráficos!$D$24,'PIB trim CCAA'!$U$2:$AL$66,A66,FALSE)</f>
        <v>0.51604251427692649</v>
      </c>
      <c r="I66" s="11">
        <f>HLOOKUP(Gráficos!$B$43,'PIB trim CCAA'!$AN$2:$BE$66,A66,FALSE)</f>
        <v>2.1340336985296693</v>
      </c>
      <c r="J66" s="11">
        <f>HLOOKUP(Gráficos!$D$43,'PIB trim CCAA'!$AN$2:$BE$66,A66,FALSE)</f>
        <v>2.1787805255083947</v>
      </c>
    </row>
    <row r="67" spans="1:10" x14ac:dyDescent="0.25">
      <c r="A67">
        <v>63</v>
      </c>
      <c r="B67" s="4">
        <f>B66+1</f>
        <v>201502</v>
      </c>
      <c r="C67">
        <f>HLOOKUP(Gráficos!$B$5,'PIB trim CCAA'!$B$2:$S$66,A67,FALSE)</f>
        <v>97.597249244575522</v>
      </c>
      <c r="D67">
        <f>HLOOKUP(Gráficos!$D$5,'PIB trim CCAA'!$B$2:$S$66,A67,FALSE)</f>
        <v>96.031746124182561</v>
      </c>
      <c r="F67" s="11">
        <f>HLOOKUP(Gráficos!$B$24,'PIB trim CCAA'!$U$2:$AL$66,A67,FALSE)</f>
        <v>0.98762965344378895</v>
      </c>
      <c r="G67" s="11">
        <f>HLOOKUP(Gráficos!$D$24,'PIB trim CCAA'!$U$2:$AL$66,A67,FALSE)</f>
        <v>1.2739735903794847</v>
      </c>
      <c r="I67" s="11">
        <f>HLOOKUP(Gráficos!$B$43,'PIB trim CCAA'!$AN$2:$BE$66,A67,FALSE)</f>
        <v>2.5376964712119587</v>
      </c>
      <c r="J67" s="11">
        <f>HLOOKUP(Gráficos!$D$43,'PIB trim CCAA'!$AN$2:$BE$66,A67,FALSE)</f>
        <v>2.925820302325377</v>
      </c>
    </row>
    <row r="68" spans="1:10" x14ac:dyDescent="0.25">
      <c r="A68">
        <v>64</v>
      </c>
      <c r="B68" s="4">
        <f t="shared" ref="B68:B69" si="0">B67+1</f>
        <v>201503</v>
      </c>
      <c r="C68">
        <f>HLOOKUP(Gráficos!$B$5,'PIB trim CCAA'!$B$2:$S$66,A68,FALSE)</f>
        <v>98.341574753623263</v>
      </c>
      <c r="D68">
        <f>HLOOKUP(Gráficos!$D$5,'PIB trim CCAA'!$B$2:$S$66,A68,FALSE)</f>
        <v>96.77318432647607</v>
      </c>
      <c r="F68" s="11">
        <f>HLOOKUP(Gráficos!$B$24,'PIB trim CCAA'!$U$2:$AL$66,A68,FALSE)</f>
        <v>0.78561499692584302</v>
      </c>
      <c r="G68" s="11">
        <f>HLOOKUP(Gráficos!$D$24,'PIB trim CCAA'!$U$2:$AL$66,A68,FALSE)</f>
        <v>0.88194416585056779</v>
      </c>
      <c r="I68" s="11">
        <f>HLOOKUP(Gráficos!$B$43,'PIB trim CCAA'!$AN$2:$BE$66,A68,FALSE)</f>
        <v>3.0884854580317311</v>
      </c>
      <c r="J68" s="11">
        <f>HLOOKUP(Gráficos!$D$43,'PIB trim CCAA'!$AN$2:$BE$66,A68,FALSE)</f>
        <v>3.1770928085354866</v>
      </c>
    </row>
    <row r="69" spans="1:10" x14ac:dyDescent="0.25">
      <c r="A69">
        <v>65</v>
      </c>
      <c r="B69" s="4">
        <f t="shared" si="0"/>
        <v>201504</v>
      </c>
      <c r="C69">
        <f>HLOOKUP(Gráficos!$B$5,'PIB trim CCAA'!$B$2:$S$66,A69,FALSE)</f>
        <v>99.150831448129679</v>
      </c>
      <c r="D69">
        <f>HLOOKUP(Gráficos!$D$5,'PIB trim CCAA'!$B$2:$S$66,A69,FALSE)</f>
        <v>97.55569953608429</v>
      </c>
      <c r="F69" s="11">
        <f>HLOOKUP(Gráficos!$B$24,'PIB trim CCAA'!$U$2:$AL$66,A69,FALSE)</f>
        <v>0.80000000000000071</v>
      </c>
      <c r="G69" s="11">
        <f>HLOOKUP(Gráficos!$D$24,'PIB trim CCAA'!$U$2:$AL$66,A69,FALSE)</f>
        <v>0.76606519233179959</v>
      </c>
      <c r="I69" s="11">
        <f>HLOOKUP(Gráficos!$B$43,'PIB trim CCAA'!$AN$2:$BE$66,A69,FALSE)</f>
        <v>3.2865983017110301</v>
      </c>
      <c r="J69" s="11">
        <f>HLOOKUP(Gráficos!$D$43,'PIB trim CCAA'!$AN$2:$BE$66,A69,FALSE)</f>
        <v>3.3663204855709505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D45"/>
  <sheetViews>
    <sheetView showGridLines="0" workbookViewId="0">
      <selection activeCell="C15" sqref="C15"/>
    </sheetView>
  </sheetViews>
  <sheetFormatPr baseColWidth="10" defaultRowHeight="15" x14ac:dyDescent="0.25"/>
  <cols>
    <col min="1" max="1" width="24.42578125" bestFit="1" customWidth="1"/>
  </cols>
  <sheetData>
    <row r="2" spans="1:4" ht="15.75" x14ac:dyDescent="0.25">
      <c r="A2" s="7" t="s">
        <v>2</v>
      </c>
    </row>
    <row r="4" spans="1:4" x14ac:dyDescent="0.25">
      <c r="B4" s="9" t="s">
        <v>0</v>
      </c>
      <c r="C4" s="9"/>
      <c r="D4" s="9" t="s">
        <v>1</v>
      </c>
    </row>
    <row r="5" spans="1:4" ht="15" customHeight="1" x14ac:dyDescent="0.25">
      <c r="A5" s="8" t="s">
        <v>3</v>
      </c>
      <c r="B5" s="21" t="s">
        <v>5</v>
      </c>
      <c r="C5" s="9"/>
      <c r="D5" s="21" t="s">
        <v>15</v>
      </c>
    </row>
    <row r="6" spans="1:4" x14ac:dyDescent="0.25">
      <c r="B6" s="21"/>
      <c r="D6" s="21"/>
    </row>
    <row r="7" spans="1:4" x14ac:dyDescent="0.25">
      <c r="B7" s="21"/>
      <c r="D7" s="21"/>
    </row>
    <row r="21" spans="1:4" ht="15.75" x14ac:dyDescent="0.25">
      <c r="A21" s="7" t="s">
        <v>25</v>
      </c>
    </row>
    <row r="23" spans="1:4" x14ac:dyDescent="0.25">
      <c r="B23" s="9" t="s">
        <v>0</v>
      </c>
      <c r="C23" s="9"/>
      <c r="D23" s="9" t="s">
        <v>1</v>
      </c>
    </row>
    <row r="24" spans="1:4" x14ac:dyDescent="0.25">
      <c r="A24" s="8" t="s">
        <v>3</v>
      </c>
      <c r="B24" s="21" t="s">
        <v>21</v>
      </c>
      <c r="C24" s="9"/>
      <c r="D24" s="21" t="s">
        <v>19</v>
      </c>
    </row>
    <row r="25" spans="1:4" x14ac:dyDescent="0.25">
      <c r="B25" s="21"/>
      <c r="D25" s="21"/>
    </row>
    <row r="26" spans="1:4" x14ac:dyDescent="0.25">
      <c r="B26" s="21"/>
      <c r="D26" s="21"/>
    </row>
    <row r="40" spans="1:4" ht="15.75" x14ac:dyDescent="0.25">
      <c r="A40" s="7" t="s">
        <v>28</v>
      </c>
    </row>
    <row r="42" spans="1:4" x14ac:dyDescent="0.25">
      <c r="B42" s="9" t="s">
        <v>0</v>
      </c>
      <c r="C42" s="9"/>
      <c r="D42" s="9" t="s">
        <v>1</v>
      </c>
    </row>
    <row r="43" spans="1:4" x14ac:dyDescent="0.25">
      <c r="A43" s="8" t="s">
        <v>3</v>
      </c>
      <c r="B43" s="21" t="s">
        <v>5</v>
      </c>
      <c r="C43" s="9"/>
      <c r="D43" s="21" t="s">
        <v>4</v>
      </c>
    </row>
    <row r="44" spans="1:4" x14ac:dyDescent="0.25">
      <c r="B44" s="21"/>
      <c r="D44" s="21"/>
    </row>
    <row r="45" spans="1:4" x14ac:dyDescent="0.25">
      <c r="B45" s="21"/>
      <c r="D45" s="21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PIB trim CCAA</vt:lpstr>
      <vt:lpstr>Hoja2</vt:lpstr>
      <vt:lpstr>Gráficos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Blazquez Correas, Pilar (EXT)</cp:lastModifiedBy>
  <dcterms:created xsi:type="dcterms:W3CDTF">2015-05-26T08:09:45Z</dcterms:created>
  <dcterms:modified xsi:type="dcterms:W3CDTF">2016-02-01T09:39:40Z</dcterms:modified>
</cp:coreProperties>
</file>